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5" windowWidth="10005" windowHeight="9765"/>
  </bookViews>
  <sheets>
    <sheet name="Budget Analysis " sheetId="1" r:id="rId1"/>
    <sheet name="Ministry Ranking" sheetId="3" r:id="rId2"/>
  </sheets>
  <calcPr calcId="145621"/>
</workbook>
</file>

<file path=xl/calcChain.xml><?xml version="1.0" encoding="utf-8"?>
<calcChain xmlns="http://schemas.openxmlformats.org/spreadsheetml/2006/main">
  <c r="C210" i="1" l="1"/>
  <c r="F89" i="1" l="1"/>
  <c r="E190" i="1"/>
  <c r="F45" i="1"/>
  <c r="F46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4" i="1"/>
  <c r="F85" i="1"/>
  <c r="F86" i="1"/>
  <c r="F87" i="1"/>
  <c r="F88" i="1"/>
  <c r="F90" i="1"/>
  <c r="F91" i="1"/>
  <c r="F92" i="1"/>
  <c r="F93" i="1"/>
  <c r="F94" i="1"/>
  <c r="F95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4" i="1"/>
  <c r="F185" i="1"/>
  <c r="F186" i="1"/>
  <c r="F187" i="1"/>
  <c r="F188" i="1"/>
  <c r="F189" i="1"/>
  <c r="F190" i="1"/>
  <c r="F194" i="1"/>
  <c r="F195" i="1"/>
  <c r="E4" i="1"/>
  <c r="F4" i="1" s="1"/>
  <c r="C44" i="1"/>
  <c r="D55" i="1"/>
  <c r="C55" i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47" i="1"/>
  <c r="F47" i="1" s="1"/>
  <c r="E55" i="1" l="1"/>
  <c r="C57" i="1"/>
  <c r="D44" i="1"/>
  <c r="D57" i="1" s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" i="1"/>
  <c r="F7" i="1" l="1"/>
  <c r="F11" i="1"/>
  <c r="F15" i="1"/>
  <c r="F19" i="1"/>
  <c r="F23" i="1"/>
  <c r="F27" i="1"/>
  <c r="F31" i="1"/>
  <c r="F35" i="1"/>
  <c r="F39" i="1"/>
  <c r="F3" i="1"/>
  <c r="F8" i="1"/>
  <c r="F12" i="1"/>
  <c r="F16" i="1"/>
  <c r="F20" i="1"/>
  <c r="F24" i="1"/>
  <c r="F28" i="1"/>
  <c r="F32" i="1"/>
  <c r="F36" i="1"/>
  <c r="F40" i="1"/>
  <c r="F43" i="1"/>
  <c r="F55" i="1"/>
  <c r="F9" i="1"/>
  <c r="F17" i="1"/>
  <c r="F21" i="1"/>
  <c r="F25" i="1"/>
  <c r="F29" i="1"/>
  <c r="F33" i="1"/>
  <c r="F37" i="1"/>
  <c r="F41" i="1"/>
  <c r="F5" i="1"/>
  <c r="F13" i="1"/>
  <c r="F6" i="1"/>
  <c r="F10" i="1"/>
  <c r="F14" i="1"/>
  <c r="F18" i="1"/>
  <c r="F22" i="1"/>
  <c r="F26" i="1"/>
  <c r="F30" i="1"/>
  <c r="F34" i="1"/>
  <c r="F38" i="1"/>
  <c r="F42" i="1"/>
  <c r="E44" i="1"/>
  <c r="E57" i="1" l="1"/>
  <c r="F44" i="1"/>
  <c r="F57" i="1" l="1"/>
</calcChain>
</file>

<file path=xl/sharedStrings.xml><?xml version="1.0" encoding="utf-8"?>
<sst xmlns="http://schemas.openxmlformats.org/spreadsheetml/2006/main" count="247" uniqueCount="187">
  <si>
    <t xml:space="preserve">S/N
</t>
  </si>
  <si>
    <t xml:space="preserve">MDA
</t>
  </si>
  <si>
    <t xml:space="preserve">PRESIDENCY
</t>
  </si>
  <si>
    <t xml:space="preserve">OFFICE OF THE SECRETARY TO THE GOVERNMENT OF THE FEDERATION (SGF)
</t>
  </si>
  <si>
    <t xml:space="preserve">YOUTH DEVELOPMENT
</t>
  </si>
  <si>
    <t xml:space="preserve">POLICE AFFAIRS
</t>
  </si>
  <si>
    <t xml:space="preserve">POLICE FORMATION AND COMMANDS
</t>
  </si>
  <si>
    <t xml:space="preserve">WOMEN AFFAIRS
</t>
  </si>
  <si>
    <t xml:space="preserve">AGRICULTURE &amp; RURAL DEVELOPMENT
</t>
  </si>
  <si>
    <t xml:space="preserve">WATER RESOURCES
</t>
  </si>
  <si>
    <t xml:space="preserve">AUDITOR-GENERAL FOR THE FEDERATION
</t>
  </si>
  <si>
    <t xml:space="preserve">INDEPENDENT CORRUPT PRACTICES AND OTHER RELATED OFFENCES COMMISSION
</t>
  </si>
  <si>
    <t xml:space="preserve">DEFENCE/MOD/ARMY/AIR FORCE/NAVY
</t>
  </si>
  <si>
    <t xml:space="preserve">EDUCATION
</t>
  </si>
  <si>
    <t xml:space="preserve">FOREIGN AFFAIRS
</t>
  </si>
  <si>
    <t xml:space="preserve">FINANCE
</t>
  </si>
  <si>
    <t xml:space="preserve">HEALTH
</t>
  </si>
  <si>
    <t xml:space="preserve">TRADE AND INVESTMENT
</t>
  </si>
  <si>
    <t xml:space="preserve">INFORMATION
</t>
  </si>
  <si>
    <t xml:space="preserve">COMMUNICATION TECHNOLOGY
</t>
  </si>
  <si>
    <t xml:space="preserve">INTERIOR
</t>
  </si>
  <si>
    <t xml:space="preserve">OFFICE OF THE HEAD OF SERVICE OF THE FEDERATION
</t>
  </si>
  <si>
    <t xml:space="preserve">JUSTICE
</t>
  </si>
  <si>
    <t xml:space="preserve">LABOUR AND PRODUCTIVITY
</t>
  </si>
  <si>
    <t xml:space="preserve">POWER
</t>
  </si>
  <si>
    <t xml:space="preserve">SCIENCE AND TECHNOLOGY
</t>
  </si>
  <si>
    <t xml:space="preserve">TRANSPORT
</t>
  </si>
  <si>
    <t xml:space="preserve">PETROLEUM RESOURCES
</t>
  </si>
  <si>
    <t xml:space="preserve">WORKS
</t>
  </si>
  <si>
    <t xml:space="preserve">LANDS &amp; HOUSING
</t>
  </si>
  <si>
    <t xml:space="preserve">MINES &amp; STEEL DEVELOPMENT
</t>
  </si>
  <si>
    <t xml:space="preserve">AVIATION
</t>
  </si>
  <si>
    <t xml:space="preserve">NATIONAL SALARIES, INCOMES &amp; WAGES COMMISSION
</t>
  </si>
  <si>
    <t xml:space="preserve">ENVIRONMENT
</t>
  </si>
  <si>
    <t xml:space="preserve">CULTURE &amp; NOA
</t>
  </si>
  <si>
    <t xml:space="preserve">NATIONAL PLANNING COMMISSION
</t>
  </si>
  <si>
    <t xml:space="preserve">NATIONAL SPORTS COMMISSION
</t>
  </si>
  <si>
    <t xml:space="preserve">OFFICE OF THE NATIONAL SECURITY ADVISER
</t>
  </si>
  <si>
    <t xml:space="preserve">NIGER-DELTA
</t>
  </si>
  <si>
    <t xml:space="preserve">SPECIAL DUTIES
</t>
  </si>
  <si>
    <t xml:space="preserve">FISCAL RESPONSIBILITY COMMISSION
</t>
  </si>
  <si>
    <t xml:space="preserve">INFRASTUCTURAL CONCESSION REGULATORY COMMISSION
</t>
  </si>
  <si>
    <t xml:space="preserve">SUB-TOTAL: EXECUTIVE
</t>
  </si>
  <si>
    <t xml:space="preserve">FEDERAL EXECUTIVE BODIES
</t>
  </si>
  <si>
    <t xml:space="preserve">NATIONAL POPULATION COMMISSION
</t>
  </si>
  <si>
    <t xml:space="preserve">CODE OF CONDUCT BUREAU
</t>
  </si>
  <si>
    <t xml:space="preserve">CODE OF CONDUCT TRIBUNAL
</t>
  </si>
  <si>
    <t xml:space="preserve">PUBLIC COMPLAINTS COMMISSION
</t>
  </si>
  <si>
    <t xml:space="preserve">REVENUE MOBILISATION ALLOCATION &amp; FISCAL COMMISSION
</t>
  </si>
  <si>
    <t xml:space="preserve">FEDERAL CIVIL SERVICE COMMISSION
</t>
  </si>
  <si>
    <t xml:space="preserve">POLICE SERVICE COMMISSION
</t>
  </si>
  <si>
    <t xml:space="preserve">FEDERAL CHARACTER COMMISSION
</t>
  </si>
  <si>
    <t xml:space="preserve">SUB-TOTAL: FEDERAL EXECUTIVE
</t>
  </si>
  <si>
    <t xml:space="preserve">MDAs EXPENDITURE
</t>
  </si>
  <si>
    <t xml:space="preserve">CONSOLIDATED REVENUE FUND CHARGES EXCLUDING DEBT CHARGES
</t>
  </si>
  <si>
    <t xml:space="preserve">PENSIONS AND GRATUITIES
</t>
  </si>
  <si>
    <t xml:space="preserve">TOTAL ALLOCATION:
</t>
  </si>
  <si>
    <t xml:space="preserve">OFFICE OF THE HEAD OF THE CIVIL SERVICE (CIVILIAN PENSION)
</t>
  </si>
  <si>
    <t xml:space="preserve">PENSIONS
</t>
  </si>
  <si>
    <t xml:space="preserve">GRATUITIES
</t>
  </si>
  <si>
    <t xml:space="preserve">PENSION RUNNING COST INCLUDING VERIFICATION EXERCISE IN
2012
</t>
  </si>
  <si>
    <t xml:space="preserve">REINBURSEMENT TO STATES
</t>
  </si>
  <si>
    <t xml:space="preserve">RIGHT-SIZED EMPLOYEES PENSION
</t>
  </si>
  <si>
    <t xml:space="preserve">MILITARY PENSIONS AND GRATUITIES (DMP)
</t>
  </si>
  <si>
    <t xml:space="preserve">2013 RETIREES
</t>
  </si>
  <si>
    <t xml:space="preserve">DEATH BENEFITS
</t>
  </si>
  <si>
    <t xml:space="preserve">ADMIN. CHARGES
</t>
  </si>
  <si>
    <t xml:space="preserve">PENSION RUNNING COST
</t>
  </si>
  <si>
    <t xml:space="preserve">YEARLY VERIFICATION EXERCISE
</t>
  </si>
  <si>
    <t xml:space="preserve">POLICE PENSIONS AND GRATUITIES
</t>
  </si>
  <si>
    <t xml:space="preserve">PENSION RUNNING COST/BIOMETRIC DATA CAPTURE AND VERIFICATION EXERCISES FOR THE YEAR
</t>
  </si>
  <si>
    <t xml:space="preserve">CUSTOMS, IMMIGRATION AND PRISONS PENSION OFFICE
</t>
  </si>
  <si>
    <t xml:space="preserve">UNIVERSITIES' PENSIONS INCLUDING ARREARS
</t>
  </si>
  <si>
    <t xml:space="preserve">PARASTATALS' PENSION AND RAILWAY PENSIONS
</t>
  </si>
  <si>
    <t xml:space="preserve">PRE-1996 NIGERIA RAILWAY CORPORATION PENSION
</t>
  </si>
  <si>
    <t xml:space="preserve">ARREARS
</t>
  </si>
  <si>
    <t xml:space="preserve">DEPARTMENT OF STATE SECURITY
</t>
  </si>
  <si>
    <t xml:space="preserve">PENSIONS (INCLUDING ARREARS)
</t>
  </si>
  <si>
    <t xml:space="preserve">NIGERIA INTELLIGENCE AGENCY
</t>
  </si>
  <si>
    <t xml:space="preserve">PENSIONS/DEPENDANTS BENEFITS
</t>
  </si>
  <si>
    <t xml:space="preserve">SERVICE WIDE VOTES
</t>
  </si>
  <si>
    <t xml:space="preserve">ARREARS OF PAYG PENSION
</t>
  </si>
  <si>
    <t xml:space="preserve">INCREASES IN PENSION RATES (PARASTATALS)
</t>
  </si>
  <si>
    <t xml:space="preserve">IPPIS
</t>
  </si>
  <si>
    <t xml:space="preserve">PAYMENT OF OUTSTANDING DEATH BENEFIT TO CIVIL SERVANTS
</t>
  </si>
  <si>
    <t xml:space="preserve">PAYMENT INTO THE REDEMPTION FUND (5% OF TOTAL PERSONNEL COST)
</t>
  </si>
  <si>
    <t xml:space="preserve">ARREARS OF POLICE DEATH BENEFITS (2004 - 2010)
</t>
  </si>
  <si>
    <t xml:space="preserve">GROUP LIFE INSURANCE FOR ALL MDAs
</t>
  </si>
  <si>
    <t xml:space="preserve">NHIS (MILITARY RETIREES)
</t>
  </si>
  <si>
    <t xml:space="preserve">ADMINISTRATION AND MONITORING OF (OHCSF) GROUP LIFE
</t>
  </si>
  <si>
    <t xml:space="preserve">PUBLIC SERVICE WAGE ADJUSTMENT FOR MDAs (INCLUDING ARREARS OF PROMOTION AND SALARY INCREASES)
</t>
  </si>
  <si>
    <t xml:space="preserve">OPERATIONS - INTERNAL FOR THE ARMED FORCES
</t>
  </si>
  <si>
    <t xml:space="preserve">JUDGEMENT DEBTS
</t>
  </si>
  <si>
    <t xml:space="preserve">CONTRIBUTION TO INTERNATIONAL ORGANISATIONS INCLUDING WAEC INTERNATIONAL
</t>
  </si>
  <si>
    <t xml:space="preserve">ASSESSED CONTRIBUTION TO AFRICAN UNION AND OTHERS
</t>
  </si>
  <si>
    <t xml:space="preserve">EXTERNAL FINANCIAL OBLIGATIONS
</t>
  </si>
  <si>
    <t xml:space="preserve">MARGIN FOR INCREASES IN COSTS
</t>
  </si>
  <si>
    <t xml:space="preserve">CONTINGENCY
</t>
  </si>
  <si>
    <t xml:space="preserve">PUBLIC SERVICE REFORMS (INCLUDING PAYMENT OF SEVERANCE BENEFITS OF CIVIL SERVANTS)
</t>
  </si>
  <si>
    <t xml:space="preserve">BIO-METRIC VERIFICATION OF PARASTATALS' PENSIONERS
</t>
  </si>
  <si>
    <t xml:space="preserve">MUSLIM/CHRISTIAN PILGRIMAGES
</t>
  </si>
  <si>
    <t xml:space="preserve">2013 ELECTION LOGISTICS SUPPORT
</t>
  </si>
  <si>
    <t xml:space="preserve">RECURRENT ADJUSTMENT
</t>
  </si>
  <si>
    <t xml:space="preserve">ARREARS OF MONETIZATION
</t>
  </si>
  <si>
    <t xml:space="preserve">EMPLOYEES COMPENSATION ACT - EMPLOYEES' COMPENSATION FUND
</t>
  </si>
  <si>
    <t xml:space="preserve">ENTITLEMENTS OF FORMER PRESIDENTS/HEADS OF STATE AND VICE- PRESIDENTS/CHIEFS OF GENERAL STAFF
</t>
  </si>
  <si>
    <t xml:space="preserve">INSURANCE OF SENSITIVE ASSETS/CORPERS
</t>
  </si>
  <si>
    <t xml:space="preserve">VGF RUNNING COSTS
</t>
  </si>
  <si>
    <t xml:space="preserve">BENEFITS OF RETIRED HEADS OF THE CIVIL SERVICE OF THE FEDERATION AND FEDERAL PERMANENT SECRETARIES.
</t>
  </si>
  <si>
    <t xml:space="preserve">PAYMENT TO NIGERIAN ARMY QUICK RESPONSE GROUP INCLUDING ARREARS
</t>
  </si>
  <si>
    <t xml:space="preserve">PRESIDENTIAL AMNESTY PROGRAMME
</t>
  </si>
  <si>
    <t xml:space="preserve">STIPENDS AND ALLOWANCES OF 30,000 NIGER DELTA EX- MILITANTS
</t>
  </si>
  <si>
    <t xml:space="preserve">OPERATIONAL COST
</t>
  </si>
  <si>
    <t xml:space="preserve">REINTEGRATION OF TRANSFORMED EX-MILITANTS
</t>
  </si>
  <si>
    <t xml:space="preserve">REINSERTION/TRANSITION SAFETY ALLOWANCES FOR 3,642 EX-
MILITANTS (3RD PHASE)
</t>
  </si>
  <si>
    <t xml:space="preserve">CAPITAL SUPPLEMENTATION
</t>
  </si>
  <si>
    <t xml:space="preserve">ADJUSTMENT TO CAPITAL COSTS
</t>
  </si>
  <si>
    <t xml:space="preserve">VIABILITY GAP FUND - PPP
</t>
  </si>
  <si>
    <t xml:space="preserve">JOB CREATION
</t>
  </si>
  <si>
    <t xml:space="preserve">COUNTERPART FUNDING  INCLUDING GLOBAL FUND/HEALTH
</t>
  </si>
  <si>
    <t xml:space="preserve">ARREARS OF COUNTERPART FUNDING
</t>
  </si>
  <si>
    <t xml:space="preserve">MULTI YEAR TARIFF ORDER
</t>
  </si>
  <si>
    <t xml:space="preserve">PHASE I: PROGRAMM AND PROJECT PORTFOLIO MANAGEMENT FOR PILOT MDAs
</t>
  </si>
  <si>
    <t xml:space="preserve">QUICK WINS - COMPLETION OF 2008 &amp; 2009 PROJECTS
</t>
  </si>
  <si>
    <t xml:space="preserve">CONDITIONAL GRANTS AND SOCIAL SAFETY NETS (MDGS)
</t>
  </si>
  <si>
    <t xml:space="preserve">SUPPORT TO UNDP MILLENIUM CAMPAIGN PROGRAMME NIGERIA IN AFRICA/AFRICAN PARLIMENTARIAN PROGRAMME
</t>
  </si>
  <si>
    <t xml:space="preserve">2011 AND 2012 M&amp;E
</t>
  </si>
  <si>
    <t xml:space="preserve">CONSULTANCY, SURVEY AND SHORT TERM STUDIES
</t>
  </si>
  <si>
    <t xml:space="preserve">COMMUNICATIONS AND ADVOCACY
</t>
  </si>
  <si>
    <t xml:space="preserve">MDGs SPECIAL PROJECTS
</t>
  </si>
  <si>
    <t xml:space="preserve">PAYMENT OF LOCAL CONTRACTORS' DEBTS
</t>
  </si>
  <si>
    <t xml:space="preserve">POLICE REFORMS FUND (SHARE OF FGN)
</t>
  </si>
  <si>
    <t xml:space="preserve">BANK OF AGRICULTURE
</t>
  </si>
  <si>
    <t xml:space="preserve">NIGERIAN EXPORT - IMPORT BANK - SHARE OF EQUITY
</t>
  </si>
  <si>
    <t xml:space="preserve">ROYAL SWAZILAND SUGAR CORPORATION
</t>
  </si>
  <si>
    <t xml:space="preserve">PETROLEUM TECHNOLOGY DEVELOPMENT FUND
</t>
  </si>
  <si>
    <t xml:space="preserve">SINKING FUND FOR INFRASTRUCTURAL DEVELOPMENT
</t>
  </si>
  <si>
    <t xml:space="preserve">LANDS AND HOUSING  (2010 OUTSTANDING LIABILITIES)
</t>
  </si>
  <si>
    <t xml:space="preserve">SPORTS DEVELOPMENT
</t>
  </si>
  <si>
    <t xml:space="preserve">ENERGY COMMISSION OF NIGERIA (2010 OUTSTANDING LIABILITIES)
</t>
  </si>
  <si>
    <t xml:space="preserve">PHCN PRIVATISATION
</t>
  </si>
  <si>
    <t xml:space="preserve">FUNDING OF GALAXY BACKBONE INFRASTRUCTURE
</t>
  </si>
  <si>
    <t xml:space="preserve">NELMCO
</t>
  </si>
  <si>
    <t xml:space="preserve">BULK TRADERS
</t>
  </si>
  <si>
    <t xml:space="preserve">COURT SECURITY PROGRAMME
</t>
  </si>
  <si>
    <t xml:space="preserve">STRENGTHENING OF CAPACITY OF OSA OF PRESIDENT ON NASS
</t>
  </si>
  <si>
    <t xml:space="preserve">NEW NIGERIAN NEWSPAPERS LIABILITY
</t>
  </si>
  <si>
    <t xml:space="preserve">REFUND TO STATES FOR FEDERAL ROAD PROJECTS
</t>
  </si>
  <si>
    <t xml:space="preserve">SPECIAL INITIATIVE FOR WOMEN PARTICIPATION IN AGRICULTURE, WATER, SPORT, COMMUNICATION TECHNOLOGY ETC.
</t>
  </si>
  <si>
    <t xml:space="preserve">ACTIVIATION OF NIGERIAN AIRFORCE  C - 130 AIRCRAFT  -  (NAF
913) AND  (NAF 197)
</t>
  </si>
  <si>
    <t xml:space="preserve">PAYMENT FOR MATURING DOMESTIC BONDS
</t>
  </si>
  <si>
    <t xml:space="preserve">SINKING FUND FOR RETIRING FUTURE MATURED BONDS
</t>
  </si>
  <si>
    <t xml:space="preserve">GAS REVOLUTION INITIATIVE: DREDGING OF ESCRAVOS RIVER
</t>
  </si>
  <si>
    <t xml:space="preserve">GIFMIS CAPITAL
</t>
  </si>
  <si>
    <t xml:space="preserve">BANK OF INDUSTRY
</t>
  </si>
  <si>
    <t xml:space="preserve">IPPIS CAPITAL
</t>
  </si>
  <si>
    <t xml:space="preserve">2011    ELECTION VIOLENCE AND CIVIL DISTURBANCES  (DAMAGE DONE TO PUBLIC PROPERTIES AND PLACES OF WORSHIP)
</t>
  </si>
  <si>
    <t xml:space="preserve">STATUTORY TRANSFERS
</t>
  </si>
  <si>
    <t xml:space="preserve">NATIONAL JUDICIAL COUNCIL
</t>
  </si>
  <si>
    <t xml:space="preserve">NIGER-DELTA DEVELOPMENT COMMISSION
</t>
  </si>
  <si>
    <t xml:space="preserve">UNIVERSAL BASIC EDUCATION
</t>
  </si>
  <si>
    <t xml:space="preserve">NATIONAL ASSEMBLY
</t>
  </si>
  <si>
    <t xml:space="preserve">INEC
</t>
  </si>
  <si>
    <t xml:space="preserve">NATIONAL HUMAN RIGHT COMMISSION
</t>
  </si>
  <si>
    <t xml:space="preserve">TOTAL - STATUTORY TRANSFER
</t>
  </si>
  <si>
    <t xml:space="preserve">DEBT SERVICE
</t>
  </si>
  <si>
    <t xml:space="preserve">DOMESTIC DEBTS
</t>
  </si>
  <si>
    <t xml:space="preserve">FOREIGN DEBTS
</t>
  </si>
  <si>
    <t xml:space="preserve">TOTAL - DEBT SREVICE
</t>
  </si>
  <si>
    <t xml:space="preserve">AGGREGATE EXPENDITURE
</t>
  </si>
  <si>
    <t xml:space="preserve">2013 FGN BUDGET P - SUMMARY UPDATE 
</t>
  </si>
  <si>
    <t xml:space="preserve">FEDERAL CAPITAL TERRITORY </t>
  </si>
  <si>
    <t xml:space="preserve">SPECIAL  INTERVENTION MDGs
</t>
  </si>
  <si>
    <t>CAPITAL DEVELOPMENT OF NATIONAL INSTITUTE FOR LEGISLATIVE</t>
  </si>
  <si>
    <t>RATIO (to TOTAL BUDGET)</t>
  </si>
  <si>
    <t xml:space="preserve">Summary </t>
  </si>
  <si>
    <t xml:space="preserve">Statutory Transfers </t>
  </si>
  <si>
    <t xml:space="preserve">Service Votes </t>
  </si>
  <si>
    <t xml:space="preserve"> Recurrent (MDAs) </t>
  </si>
  <si>
    <t xml:space="preserve">Pensions </t>
  </si>
  <si>
    <t xml:space="preserve">Capital Supplementation </t>
  </si>
  <si>
    <t xml:space="preserve">Debt Service </t>
  </si>
  <si>
    <t>Capital Spending (MDAs)</t>
  </si>
  <si>
    <t>FINAL BUDGET</t>
  </si>
  <si>
    <t xml:space="preserve">TOTAL RECURRENT(N)
</t>
  </si>
  <si>
    <t xml:space="preserve">CAPITAL ALLOCATION (N)
</t>
  </si>
  <si>
    <t xml:space="preserve">TOTAL ALLOCATION (N)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</si>
</sst>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%"/>
  </numFmts>
  <fonts count="24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Corbel"/>
      <family val="2"/>
    </font>
    <font>
      <sz val="9"/>
      <color indexed="8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215867"/>
      </left>
      <right style="thin">
        <color rgb="FF215867"/>
      </right>
      <top style="thin">
        <color rgb="FF215867"/>
      </top>
      <bottom style="thin">
        <color rgb="FF215867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15867"/>
      </left>
      <right/>
      <top/>
      <bottom style="thin">
        <color rgb="FF215867"/>
      </bottom>
      <diagonal/>
    </border>
    <border>
      <left/>
      <right/>
      <top/>
      <bottom style="thin">
        <color rgb="FF215867"/>
      </bottom>
      <diagonal/>
    </border>
    <border>
      <left/>
      <right style="thin">
        <color rgb="FF215867"/>
      </right>
      <top/>
      <bottom style="thin">
        <color rgb="FF215867"/>
      </bottom>
      <diagonal/>
    </border>
  </borders>
  <cellStyleXfs count="43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42">
    <xf numFmtId="0" fontId="0" fillId="0" borderId="0" xfId="0">
      <alignment vertical="top" wrapText="1"/>
    </xf>
    <xf numFmtId="0" fontId="18" fillId="33" borderId="10" xfId="0" applyFont="1" applyFill="1" applyBorder="1" applyAlignment="1">
      <alignment vertical="top"/>
    </xf>
    <xf numFmtId="164" fontId="20" fillId="33" borderId="10" xfId="0" applyNumberFormat="1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left" vertical="top"/>
    </xf>
    <xf numFmtId="164" fontId="20" fillId="33" borderId="10" xfId="0" applyNumberFormat="1" applyFont="1" applyFill="1" applyBorder="1" applyAlignment="1">
      <alignment horizontal="left" vertical="center"/>
    </xf>
    <xf numFmtId="164" fontId="18" fillId="33" borderId="10" xfId="0" applyNumberFormat="1" applyFont="1" applyFill="1" applyBorder="1" applyAlignment="1">
      <alignment horizontal="left" vertical="top"/>
    </xf>
    <xf numFmtId="164" fontId="21" fillId="33" borderId="10" xfId="0" applyNumberFormat="1" applyFont="1" applyFill="1" applyBorder="1" applyAlignment="1">
      <alignment horizontal="left" vertical="top"/>
    </xf>
    <xf numFmtId="0" fontId="20" fillId="0" borderId="10" xfId="0" applyFont="1" applyBorder="1">
      <alignment vertical="top" wrapText="1"/>
    </xf>
    <xf numFmtId="0" fontId="18" fillId="33" borderId="10" xfId="0" applyFont="1" applyFill="1" applyBorder="1" applyAlignment="1">
      <alignment horizontal="left" vertical="top" wrapText="1"/>
    </xf>
    <xf numFmtId="164" fontId="20" fillId="33" borderId="10" xfId="0" applyNumberFormat="1" applyFont="1" applyFill="1" applyBorder="1" applyAlignment="1">
      <alignment horizontal="left" vertical="top" wrapText="1"/>
    </xf>
    <xf numFmtId="164" fontId="19" fillId="33" borderId="10" xfId="0" applyNumberFormat="1" applyFont="1" applyFill="1" applyBorder="1" applyAlignment="1">
      <alignment horizontal="left" vertical="top" wrapText="1"/>
    </xf>
    <xf numFmtId="164" fontId="18" fillId="33" borderId="10" xfId="0" applyNumberFormat="1" applyFont="1" applyFill="1" applyBorder="1" applyAlignment="1">
      <alignment horizontal="left" vertical="top" wrapText="1"/>
    </xf>
    <xf numFmtId="164" fontId="19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164" fontId="18" fillId="33" borderId="11" xfId="0" applyNumberFormat="1" applyFont="1" applyFill="1" applyBorder="1" applyAlignment="1">
      <alignment horizontal="left" vertical="top" wrapText="1"/>
    </xf>
    <xf numFmtId="164" fontId="20" fillId="33" borderId="11" xfId="0" applyNumberFormat="1" applyFont="1" applyFill="1" applyBorder="1" applyAlignment="1">
      <alignment horizontal="left" vertical="top" wrapText="1"/>
    </xf>
    <xf numFmtId="164" fontId="19" fillId="33" borderId="11" xfId="0" applyNumberFormat="1" applyFont="1" applyFill="1" applyBorder="1" applyAlignment="1">
      <alignment horizontal="left" vertical="top" wrapText="1"/>
    </xf>
    <xf numFmtId="164" fontId="19" fillId="33" borderId="11" xfId="0" applyNumberFormat="1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164" fontId="19" fillId="33" borderId="0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164" fontId="21" fillId="33" borderId="11" xfId="0" applyNumberFormat="1" applyFont="1" applyFill="1" applyBorder="1" applyAlignment="1">
      <alignment horizontal="left" vertical="top" wrapText="1"/>
    </xf>
    <xf numFmtId="0" fontId="23" fillId="0" borderId="0" xfId="0" applyFont="1">
      <alignment vertical="top" wrapText="1"/>
    </xf>
    <xf numFmtId="0" fontId="21" fillId="0" borderId="10" xfId="0" applyFont="1" applyBorder="1">
      <alignment vertical="top" wrapText="1"/>
    </xf>
    <xf numFmtId="0" fontId="20" fillId="0" borderId="0" xfId="0" applyFont="1">
      <alignment vertical="top" wrapText="1"/>
    </xf>
    <xf numFmtId="0" fontId="21" fillId="33" borderId="11" xfId="0" applyFont="1" applyFill="1" applyBorder="1" applyAlignment="1">
      <alignment horizontal="left" vertical="top" wrapText="1"/>
    </xf>
    <xf numFmtId="10" fontId="20" fillId="33" borderId="10" xfId="42" applyNumberFormat="1" applyFont="1" applyFill="1" applyBorder="1" applyAlignment="1">
      <alignment horizontal="left" vertical="center"/>
    </xf>
    <xf numFmtId="10" fontId="21" fillId="33" borderId="10" xfId="42" applyNumberFormat="1" applyFont="1" applyFill="1" applyBorder="1" applyAlignment="1">
      <alignment horizontal="left" vertical="center"/>
    </xf>
    <xf numFmtId="10" fontId="21" fillId="33" borderId="10" xfId="0" applyNumberFormat="1" applyFont="1" applyFill="1" applyBorder="1" applyAlignment="1">
      <alignment horizontal="left" vertical="center"/>
    </xf>
    <xf numFmtId="10" fontId="20" fillId="33" borderId="10" xfId="0" applyNumberFormat="1" applyFont="1" applyFill="1" applyBorder="1" applyAlignment="1">
      <alignment horizontal="left" vertical="center"/>
    </xf>
    <xf numFmtId="10" fontId="0" fillId="0" borderId="0" xfId="0" applyNumberFormat="1">
      <alignment vertical="top" wrapText="1"/>
    </xf>
    <xf numFmtId="165" fontId="20" fillId="33" borderId="10" xfId="42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top"/>
    </xf>
    <xf numFmtId="10" fontId="20" fillId="33" borderId="10" xfId="42" applyNumberFormat="1" applyFont="1" applyFill="1" applyBorder="1" applyAlignment="1">
      <alignment horizontal="left" vertical="top"/>
    </xf>
    <xf numFmtId="10" fontId="0" fillId="0" borderId="0" xfId="42" applyNumberFormat="1" applyFont="1" applyAlignment="1">
      <alignment vertical="top" wrapText="1"/>
    </xf>
    <xf numFmtId="10" fontId="21" fillId="33" borderId="10" xfId="42" applyNumberFormat="1" applyFont="1" applyFill="1" applyBorder="1" applyAlignment="1">
      <alignment horizontal="left" vertical="top"/>
    </xf>
    <xf numFmtId="164" fontId="21" fillId="33" borderId="10" xfId="0" applyNumberFormat="1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center" vertical="top"/>
    </xf>
    <xf numFmtId="0" fontId="18" fillId="33" borderId="13" xfId="0" applyFont="1" applyFill="1" applyBorder="1" applyAlignment="1">
      <alignment horizontal="center" vertical="top"/>
    </xf>
    <xf numFmtId="0" fontId="18" fillId="33" borderId="14" xfId="0" applyFont="1" applyFill="1" applyBorder="1" applyAlignment="1">
      <alignment horizontal="center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0"/>
  <sheetViews>
    <sheetView tabSelected="1" zoomScale="90" zoomScaleNormal="90" workbookViewId="0">
      <selection activeCell="B5" sqref="B5"/>
    </sheetView>
  </sheetViews>
  <sheetFormatPr defaultColWidth="9.33203125" defaultRowHeight="12.75" x14ac:dyDescent="0.2"/>
  <cols>
    <col min="1" max="1" width="5.1640625" customWidth="1"/>
    <col min="2" max="2" width="72.1640625" customWidth="1"/>
    <col min="3" max="3" width="25.5" customWidth="1"/>
    <col min="4" max="4" width="28.1640625" customWidth="1"/>
    <col min="5" max="5" width="23" customWidth="1"/>
    <col min="6" max="6" width="36.33203125" customWidth="1"/>
  </cols>
  <sheetData>
    <row r="1" spans="1:6" ht="15" customHeight="1" x14ac:dyDescent="0.2">
      <c r="A1" s="22" t="s">
        <v>170</v>
      </c>
      <c r="B1" s="1"/>
      <c r="C1" s="39" t="s">
        <v>183</v>
      </c>
      <c r="D1" s="40"/>
      <c r="E1" s="40"/>
      <c r="F1" s="41"/>
    </row>
    <row r="2" spans="1:6" ht="23.1" customHeight="1" x14ac:dyDescent="0.2">
      <c r="A2" s="6" t="s">
        <v>0</v>
      </c>
      <c r="B2" s="6" t="s">
        <v>1</v>
      </c>
      <c r="C2" s="38" t="s">
        <v>184</v>
      </c>
      <c r="D2" s="38" t="s">
        <v>185</v>
      </c>
      <c r="E2" s="38" t="s">
        <v>186</v>
      </c>
      <c r="F2" s="37" t="s">
        <v>174</v>
      </c>
    </row>
    <row r="3" spans="1:6" ht="12" customHeight="1" x14ac:dyDescent="0.2">
      <c r="A3" s="2">
        <v>1</v>
      </c>
      <c r="B3" s="3" t="s">
        <v>2</v>
      </c>
      <c r="C3" s="4">
        <v>22831383605</v>
      </c>
      <c r="D3" s="4">
        <v>14431000000</v>
      </c>
      <c r="E3" s="4">
        <f>C3+D3</f>
        <v>37262383605</v>
      </c>
      <c r="F3" s="28">
        <f t="shared" ref="F3:F34" si="0">E3/$E$198</f>
        <v>7.4715734266968129E-3</v>
      </c>
    </row>
    <row r="4" spans="1:6" ht="23.1" customHeight="1" x14ac:dyDescent="0.2">
      <c r="A4" s="2">
        <v>2</v>
      </c>
      <c r="B4" s="10" t="s">
        <v>3</v>
      </c>
      <c r="C4" s="4">
        <v>45905747338</v>
      </c>
      <c r="D4" s="4">
        <v>33673731529</v>
      </c>
      <c r="E4" s="4">
        <f t="shared" ref="E4:E42" si="1">SUM(C4,D4)</f>
        <v>79579478867</v>
      </c>
      <c r="F4" s="33">
        <f t="shared" si="0"/>
        <v>1.5956679688447908E-2</v>
      </c>
    </row>
    <row r="5" spans="1:6" ht="12" customHeight="1" x14ac:dyDescent="0.2">
      <c r="A5" s="2">
        <v>3</v>
      </c>
      <c r="B5" s="3" t="s">
        <v>4</v>
      </c>
      <c r="C5" s="4">
        <v>79084295951</v>
      </c>
      <c r="D5" s="4">
        <v>7860500000</v>
      </c>
      <c r="E5" s="4">
        <f t="shared" si="1"/>
        <v>86944795951</v>
      </c>
      <c r="F5" s="28">
        <f t="shared" si="0"/>
        <v>1.7433517777695268E-2</v>
      </c>
    </row>
    <row r="6" spans="1:6" ht="12" customHeight="1" x14ac:dyDescent="0.2">
      <c r="A6" s="2">
        <v>4</v>
      </c>
      <c r="B6" s="3" t="s">
        <v>5</v>
      </c>
      <c r="C6" s="4">
        <v>5234953320</v>
      </c>
      <c r="D6" s="4">
        <v>4434000000</v>
      </c>
      <c r="E6" s="4">
        <f t="shared" si="1"/>
        <v>9668953320</v>
      </c>
      <c r="F6" s="28">
        <f t="shared" si="0"/>
        <v>1.9387459335797883E-3</v>
      </c>
    </row>
    <row r="7" spans="1:6" ht="12" customHeight="1" x14ac:dyDescent="0.2">
      <c r="A7" s="2">
        <v>5</v>
      </c>
      <c r="B7" s="3" t="s">
        <v>6</v>
      </c>
      <c r="C7" s="4">
        <v>295011366222</v>
      </c>
      <c r="D7" s="4">
        <v>16140000000</v>
      </c>
      <c r="E7" s="4">
        <f t="shared" si="1"/>
        <v>311151366222</v>
      </c>
      <c r="F7" s="28">
        <f t="shared" si="0"/>
        <v>6.2389736099242851E-2</v>
      </c>
    </row>
    <row r="8" spans="1:6" ht="12" customHeight="1" x14ac:dyDescent="0.2">
      <c r="A8" s="2">
        <v>6</v>
      </c>
      <c r="B8" s="3" t="s">
        <v>7</v>
      </c>
      <c r="C8" s="4">
        <v>1568251835</v>
      </c>
      <c r="D8" s="4">
        <v>3891000000</v>
      </c>
      <c r="E8" s="4">
        <f t="shared" si="1"/>
        <v>5459251835</v>
      </c>
      <c r="F8" s="28">
        <f t="shared" si="0"/>
        <v>1.0946481946087468E-3</v>
      </c>
    </row>
    <row r="9" spans="1:6" ht="12" customHeight="1" x14ac:dyDescent="0.2">
      <c r="A9" s="2">
        <v>7</v>
      </c>
      <c r="B9" s="3" t="s">
        <v>8</v>
      </c>
      <c r="C9" s="4">
        <v>32395973211</v>
      </c>
      <c r="D9" s="4">
        <v>50808871428</v>
      </c>
      <c r="E9" s="4">
        <f t="shared" si="1"/>
        <v>83204844639</v>
      </c>
      <c r="F9" s="28">
        <f t="shared" si="0"/>
        <v>1.6683610816935798E-2</v>
      </c>
    </row>
    <row r="10" spans="1:6" ht="12" customHeight="1" x14ac:dyDescent="0.2">
      <c r="A10" s="2">
        <v>8</v>
      </c>
      <c r="B10" s="3" t="s">
        <v>9</v>
      </c>
      <c r="C10" s="4">
        <v>7813043018</v>
      </c>
      <c r="D10" s="4">
        <v>84228166366</v>
      </c>
      <c r="E10" s="4">
        <f t="shared" si="1"/>
        <v>92041209384</v>
      </c>
      <c r="F10" s="28">
        <f t="shared" si="0"/>
        <v>1.8455412339812169E-2</v>
      </c>
    </row>
    <row r="11" spans="1:6" ht="12" customHeight="1" x14ac:dyDescent="0.2">
      <c r="A11" s="2">
        <v>9</v>
      </c>
      <c r="B11" s="3" t="s">
        <v>10</v>
      </c>
      <c r="C11" s="4">
        <v>2674320810</v>
      </c>
      <c r="D11" s="4">
        <v>647620000</v>
      </c>
      <c r="E11" s="4">
        <f t="shared" si="1"/>
        <v>3321940810</v>
      </c>
      <c r="F11" s="28">
        <f t="shared" si="0"/>
        <v>6.6609063296007806E-4</v>
      </c>
    </row>
    <row r="12" spans="1:6" ht="24" customHeight="1" x14ac:dyDescent="0.2">
      <c r="A12" s="2">
        <v>10</v>
      </c>
      <c r="B12" s="10" t="s">
        <v>11</v>
      </c>
      <c r="C12" s="4">
        <v>4245276495</v>
      </c>
      <c r="D12" s="4">
        <v>160000000</v>
      </c>
      <c r="E12" s="4">
        <f t="shared" si="1"/>
        <v>4405276495</v>
      </c>
      <c r="F12" s="28">
        <f t="shared" si="0"/>
        <v>8.8331297176806232E-4</v>
      </c>
    </row>
    <row r="13" spans="1:6" ht="12" customHeight="1" x14ac:dyDescent="0.2">
      <c r="A13" s="2">
        <v>11</v>
      </c>
      <c r="B13" s="3" t="s">
        <v>12</v>
      </c>
      <c r="C13" s="4">
        <v>300402146886</v>
      </c>
      <c r="D13" s="4">
        <v>64013000000</v>
      </c>
      <c r="E13" s="4">
        <f t="shared" si="1"/>
        <v>364415146886</v>
      </c>
      <c r="F13" s="28">
        <f t="shared" si="0"/>
        <v>7.3069789539547986E-2</v>
      </c>
    </row>
    <row r="14" spans="1:6" ht="12" customHeight="1" x14ac:dyDescent="0.2">
      <c r="A14" s="2">
        <v>12</v>
      </c>
      <c r="B14" s="3" t="s">
        <v>13</v>
      </c>
      <c r="C14" s="4">
        <v>360822928272</v>
      </c>
      <c r="D14" s="4">
        <v>71937785489</v>
      </c>
      <c r="E14" s="4">
        <f t="shared" si="1"/>
        <v>432760713761</v>
      </c>
      <c r="F14" s="28">
        <f t="shared" si="0"/>
        <v>8.6773929529864097E-2</v>
      </c>
    </row>
    <row r="15" spans="1:6" ht="12" customHeight="1" x14ac:dyDescent="0.2">
      <c r="A15" s="2">
        <v>14</v>
      </c>
      <c r="B15" s="3" t="s">
        <v>14</v>
      </c>
      <c r="C15" s="4">
        <v>47390729600</v>
      </c>
      <c r="D15" s="4">
        <v>24211948470</v>
      </c>
      <c r="E15" s="4">
        <f t="shared" si="1"/>
        <v>71602678070</v>
      </c>
      <c r="F15" s="28">
        <f t="shared" si="0"/>
        <v>1.435723147556112E-2</v>
      </c>
    </row>
    <row r="16" spans="1:6" ht="12" customHeight="1" x14ac:dyDescent="0.2">
      <c r="A16" s="2">
        <v>15</v>
      </c>
      <c r="B16" s="3" t="s">
        <v>15</v>
      </c>
      <c r="C16" s="4">
        <v>11373252402</v>
      </c>
      <c r="D16" s="4">
        <v>3523615980</v>
      </c>
      <c r="E16" s="4">
        <f t="shared" si="1"/>
        <v>14896868382</v>
      </c>
      <c r="F16" s="28">
        <f t="shared" si="0"/>
        <v>2.9870082151431691E-3</v>
      </c>
    </row>
    <row r="17" spans="1:6" ht="12" customHeight="1" x14ac:dyDescent="0.2">
      <c r="A17" s="2">
        <v>16</v>
      </c>
      <c r="B17" s="3" t="s">
        <v>16</v>
      </c>
      <c r="C17" s="4">
        <v>219737084655</v>
      </c>
      <c r="D17" s="4">
        <v>60082469275</v>
      </c>
      <c r="E17" s="4">
        <f t="shared" si="1"/>
        <v>279819553930</v>
      </c>
      <c r="F17" s="28">
        <f t="shared" si="0"/>
        <v>5.6107316310623968E-2</v>
      </c>
    </row>
    <row r="18" spans="1:6" ht="12" customHeight="1" x14ac:dyDescent="0.2">
      <c r="A18" s="2">
        <v>17</v>
      </c>
      <c r="B18" s="3" t="s">
        <v>17</v>
      </c>
      <c r="C18" s="4">
        <v>12795415241</v>
      </c>
      <c r="D18" s="4">
        <v>7946056834</v>
      </c>
      <c r="E18" s="4">
        <f t="shared" si="1"/>
        <v>20741472075</v>
      </c>
      <c r="F18" s="28">
        <f t="shared" si="0"/>
        <v>4.1589242714293075E-3</v>
      </c>
    </row>
    <row r="19" spans="1:6" ht="12" customHeight="1" x14ac:dyDescent="0.2">
      <c r="A19" s="2">
        <v>18</v>
      </c>
      <c r="B19" s="3" t="s">
        <v>18</v>
      </c>
      <c r="C19" s="4">
        <v>22153138189</v>
      </c>
      <c r="D19" s="4">
        <v>5998492294</v>
      </c>
      <c r="E19" s="4">
        <f t="shared" si="1"/>
        <v>28151630483</v>
      </c>
      <c r="F19" s="28">
        <f t="shared" si="0"/>
        <v>5.644753606335237E-3</v>
      </c>
    </row>
    <row r="20" spans="1:6" ht="12" customHeight="1" x14ac:dyDescent="0.2">
      <c r="A20" s="2">
        <v>19</v>
      </c>
      <c r="B20" s="3" t="s">
        <v>19</v>
      </c>
      <c r="C20" s="4">
        <v>10254746506</v>
      </c>
      <c r="D20" s="4">
        <v>5488133573</v>
      </c>
      <c r="E20" s="4">
        <f t="shared" si="1"/>
        <v>15742880079</v>
      </c>
      <c r="F20" s="28">
        <f t="shared" si="0"/>
        <v>3.1566441295008247E-3</v>
      </c>
    </row>
    <row r="21" spans="1:6" ht="12" customHeight="1" x14ac:dyDescent="0.2">
      <c r="A21" s="2">
        <v>20</v>
      </c>
      <c r="B21" s="3" t="s">
        <v>20</v>
      </c>
      <c r="C21" s="4">
        <v>142645153298</v>
      </c>
      <c r="D21" s="4">
        <v>12086540679</v>
      </c>
      <c r="E21" s="4">
        <f t="shared" si="1"/>
        <v>154731693977</v>
      </c>
      <c r="F21" s="28">
        <f t="shared" si="0"/>
        <v>3.1025637684412875E-2</v>
      </c>
    </row>
    <row r="22" spans="1:6" ht="12" customHeight="1" x14ac:dyDescent="0.2">
      <c r="A22" s="2">
        <v>21</v>
      </c>
      <c r="B22" s="3" t="s">
        <v>21</v>
      </c>
      <c r="C22" s="4">
        <v>7509243185</v>
      </c>
      <c r="D22" s="4">
        <v>5700275000</v>
      </c>
      <c r="E22" s="4">
        <f t="shared" si="1"/>
        <v>13209518185</v>
      </c>
      <c r="F22" s="28">
        <f t="shared" si="0"/>
        <v>2.6486734208079738E-3</v>
      </c>
    </row>
    <row r="23" spans="1:6" ht="12" customHeight="1" x14ac:dyDescent="0.2">
      <c r="A23" s="2">
        <v>22</v>
      </c>
      <c r="B23" s="3" t="s">
        <v>22</v>
      </c>
      <c r="C23" s="4">
        <v>20653960120</v>
      </c>
      <c r="D23" s="4">
        <v>1510801961</v>
      </c>
      <c r="E23" s="4">
        <f t="shared" si="1"/>
        <v>22164762081</v>
      </c>
      <c r="F23" s="28">
        <f t="shared" si="0"/>
        <v>4.444311698600923E-3</v>
      </c>
    </row>
    <row r="24" spans="1:6" ht="12" customHeight="1" x14ac:dyDescent="0.2">
      <c r="A24" s="2">
        <v>23</v>
      </c>
      <c r="B24" s="3" t="s">
        <v>23</v>
      </c>
      <c r="C24" s="4">
        <v>8048708190</v>
      </c>
      <c r="D24" s="4">
        <v>4669866667</v>
      </c>
      <c r="E24" s="4">
        <f t="shared" si="1"/>
        <v>12718574857</v>
      </c>
      <c r="F24" s="28">
        <f t="shared" si="0"/>
        <v>2.5502331502556979E-3</v>
      </c>
    </row>
    <row r="25" spans="1:6" ht="12" customHeight="1" x14ac:dyDescent="0.2">
      <c r="A25" s="2">
        <v>24</v>
      </c>
      <c r="B25" s="3" t="s">
        <v>24</v>
      </c>
      <c r="C25" s="4">
        <v>4204008698</v>
      </c>
      <c r="D25" s="4">
        <v>73159378866</v>
      </c>
      <c r="E25" s="4">
        <f t="shared" si="1"/>
        <v>77363387564</v>
      </c>
      <c r="F25" s="28">
        <f t="shared" si="0"/>
        <v>1.5512325696868931E-2</v>
      </c>
    </row>
    <row r="26" spans="1:6" ht="12" customHeight="1" x14ac:dyDescent="0.2">
      <c r="A26" s="2">
        <v>25</v>
      </c>
      <c r="B26" s="3" t="s">
        <v>25</v>
      </c>
      <c r="C26" s="4">
        <v>22532044944</v>
      </c>
      <c r="D26" s="4">
        <v>18849748247</v>
      </c>
      <c r="E26" s="4">
        <f t="shared" si="1"/>
        <v>41381793191</v>
      </c>
      <c r="F26" s="28">
        <f t="shared" si="0"/>
        <v>8.2975665119139307E-3</v>
      </c>
    </row>
    <row r="27" spans="1:6" ht="12" customHeight="1" x14ac:dyDescent="0.2">
      <c r="A27" s="2">
        <v>26</v>
      </c>
      <c r="B27" s="3" t="s">
        <v>26</v>
      </c>
      <c r="C27" s="4">
        <v>8211018611</v>
      </c>
      <c r="D27" s="4">
        <v>44527673725</v>
      </c>
      <c r="E27" s="4">
        <f t="shared" si="1"/>
        <v>52738692336</v>
      </c>
      <c r="F27" s="28">
        <f t="shared" si="0"/>
        <v>1.0574766670684015E-2</v>
      </c>
    </row>
    <row r="28" spans="1:6" ht="12" customHeight="1" x14ac:dyDescent="0.2">
      <c r="A28" s="2">
        <v>27</v>
      </c>
      <c r="B28" s="3" t="s">
        <v>27</v>
      </c>
      <c r="C28" s="4">
        <v>51391667171</v>
      </c>
      <c r="D28" s="4">
        <v>8583000000</v>
      </c>
      <c r="E28" s="4">
        <f t="shared" si="1"/>
        <v>59974667171</v>
      </c>
      <c r="F28" s="28">
        <f t="shared" si="0"/>
        <v>1.2025670023151738E-2</v>
      </c>
    </row>
    <row r="29" spans="1:6" ht="12" customHeight="1" x14ac:dyDescent="0.2">
      <c r="A29" s="2">
        <v>28</v>
      </c>
      <c r="B29" s="3" t="s">
        <v>28</v>
      </c>
      <c r="C29" s="4">
        <v>26607882742</v>
      </c>
      <c r="D29" s="4">
        <v>168173800000</v>
      </c>
      <c r="E29" s="4">
        <f t="shared" si="1"/>
        <v>194781682742</v>
      </c>
      <c r="F29" s="28">
        <f t="shared" si="0"/>
        <v>3.905616077086211E-2</v>
      </c>
    </row>
    <row r="30" spans="1:6" ht="12" customHeight="1" x14ac:dyDescent="0.2">
      <c r="A30" s="2">
        <v>29</v>
      </c>
      <c r="B30" s="3" t="s">
        <v>29</v>
      </c>
      <c r="C30" s="4">
        <v>5553337756</v>
      </c>
      <c r="D30" s="4">
        <v>30399298518</v>
      </c>
      <c r="E30" s="4">
        <f t="shared" si="1"/>
        <v>35952636274</v>
      </c>
      <c r="F30" s="28">
        <f t="shared" si="0"/>
        <v>7.2089527243359049E-3</v>
      </c>
    </row>
    <row r="31" spans="1:6" ht="12" customHeight="1" x14ac:dyDescent="0.2">
      <c r="A31" s="2">
        <v>30</v>
      </c>
      <c r="B31" s="3" t="s">
        <v>30</v>
      </c>
      <c r="C31" s="4">
        <v>10295934635</v>
      </c>
      <c r="D31" s="4">
        <v>3400000000</v>
      </c>
      <c r="E31" s="4">
        <f t="shared" si="1"/>
        <v>13695934635</v>
      </c>
      <c r="F31" s="28">
        <f t="shared" si="0"/>
        <v>2.7462059957675785E-3</v>
      </c>
    </row>
    <row r="32" spans="1:6" ht="11.1" customHeight="1" x14ac:dyDescent="0.2">
      <c r="A32" s="2">
        <v>31</v>
      </c>
      <c r="B32" s="3" t="s">
        <v>31</v>
      </c>
      <c r="C32" s="4">
        <v>6395293520</v>
      </c>
      <c r="D32" s="4">
        <v>48500000000</v>
      </c>
      <c r="E32" s="4">
        <f t="shared" si="1"/>
        <v>54895293520</v>
      </c>
      <c r="F32" s="28">
        <f t="shared" si="0"/>
        <v>1.1007192150201519E-2</v>
      </c>
    </row>
    <row r="33" spans="1:6" ht="14.1" customHeight="1" x14ac:dyDescent="0.2">
      <c r="A33" s="2">
        <v>32</v>
      </c>
      <c r="B33" s="3" t="s">
        <v>32</v>
      </c>
      <c r="C33" s="4">
        <v>709425076</v>
      </c>
      <c r="D33" s="4">
        <v>250000000</v>
      </c>
      <c r="E33" s="4">
        <f t="shared" si="1"/>
        <v>959425076</v>
      </c>
      <c r="F33" s="28">
        <f t="shared" si="0"/>
        <v>1.9237671370508585E-4</v>
      </c>
    </row>
    <row r="34" spans="1:6" ht="11.1" customHeight="1" x14ac:dyDescent="0.2">
      <c r="A34" s="2">
        <v>33</v>
      </c>
      <c r="B34" s="3" t="s">
        <v>33</v>
      </c>
      <c r="C34" s="4">
        <v>10792762738</v>
      </c>
      <c r="D34" s="4">
        <v>13661903055</v>
      </c>
      <c r="E34" s="4">
        <f t="shared" si="1"/>
        <v>24454665793</v>
      </c>
      <c r="F34" s="28">
        <f t="shared" si="0"/>
        <v>4.9034660003127927E-3</v>
      </c>
    </row>
    <row r="35" spans="1:6" ht="11.1" customHeight="1" x14ac:dyDescent="0.2">
      <c r="A35" s="2">
        <v>34</v>
      </c>
      <c r="B35" s="3" t="s">
        <v>34</v>
      </c>
      <c r="C35" s="4">
        <v>18037290757</v>
      </c>
      <c r="D35" s="4">
        <v>5151600000</v>
      </c>
      <c r="E35" s="4">
        <f t="shared" si="1"/>
        <v>23188890757</v>
      </c>
      <c r="F35" s="28">
        <f t="shared" ref="F35:F55" si="2">E35/$E$198</f>
        <v>4.6496622924392904E-3</v>
      </c>
    </row>
    <row r="36" spans="1:6" x14ac:dyDescent="0.2">
      <c r="A36" s="3">
        <v>35</v>
      </c>
      <c r="B36" s="2" t="s">
        <v>35</v>
      </c>
      <c r="C36" s="4">
        <v>6368991000</v>
      </c>
      <c r="D36" s="4">
        <v>2800000000</v>
      </c>
      <c r="E36" s="4">
        <f t="shared" si="1"/>
        <v>9168991000</v>
      </c>
      <c r="F36" s="28">
        <f t="shared" si="2"/>
        <v>1.838497242458471E-3</v>
      </c>
    </row>
    <row r="37" spans="1:6" x14ac:dyDescent="0.2">
      <c r="A37" s="3">
        <v>36</v>
      </c>
      <c r="B37" s="2" t="s">
        <v>36</v>
      </c>
      <c r="C37" s="4">
        <v>7241294243</v>
      </c>
      <c r="D37" s="4">
        <v>2013000000</v>
      </c>
      <c r="E37" s="4">
        <f t="shared" si="1"/>
        <v>9254294243</v>
      </c>
      <c r="F37" s="28">
        <f t="shared" si="2"/>
        <v>1.8556016083617927E-3</v>
      </c>
    </row>
    <row r="38" spans="1:6" x14ac:dyDescent="0.2">
      <c r="A38" s="3">
        <v>37</v>
      </c>
      <c r="B38" s="2" t="s">
        <v>37</v>
      </c>
      <c r="C38" s="2">
        <v>65512690505</v>
      </c>
      <c r="D38" s="2">
        <v>50000000000</v>
      </c>
      <c r="E38" s="2">
        <f t="shared" si="1"/>
        <v>115512690505</v>
      </c>
      <c r="F38" s="28">
        <f t="shared" si="2"/>
        <v>2.3161737530596475E-2</v>
      </c>
    </row>
    <row r="39" spans="1:6" x14ac:dyDescent="0.2">
      <c r="A39" s="3">
        <v>38</v>
      </c>
      <c r="B39" s="2" t="s">
        <v>38</v>
      </c>
      <c r="C39" s="2">
        <v>2375251096</v>
      </c>
      <c r="D39" s="2">
        <v>62331222222</v>
      </c>
      <c r="E39" s="2">
        <f t="shared" si="1"/>
        <v>64706473318</v>
      </c>
      <c r="F39" s="28">
        <f t="shared" si="2"/>
        <v>1.2974456269436366E-2</v>
      </c>
    </row>
    <row r="40" spans="1:6" x14ac:dyDescent="0.2">
      <c r="A40" s="3">
        <v>39</v>
      </c>
      <c r="B40" s="2" t="s">
        <v>39</v>
      </c>
      <c r="C40" s="2">
        <v>316645735</v>
      </c>
      <c r="D40" s="2">
        <v>200000000</v>
      </c>
      <c r="E40" s="2">
        <f t="shared" si="1"/>
        <v>516645735</v>
      </c>
      <c r="F40" s="28">
        <f t="shared" si="2"/>
        <v>1.0359392425245371E-4</v>
      </c>
    </row>
    <row r="41" spans="1:6" x14ac:dyDescent="0.2">
      <c r="A41" s="3">
        <v>40</v>
      </c>
      <c r="B41" s="2" t="s">
        <v>40</v>
      </c>
      <c r="C41" s="2">
        <v>517758844</v>
      </c>
      <c r="D41" s="2">
        <v>70000000</v>
      </c>
      <c r="E41" s="2">
        <f t="shared" si="1"/>
        <v>587758844</v>
      </c>
      <c r="F41" s="28">
        <f t="shared" si="2"/>
        <v>1.1785299101335998E-4</v>
      </c>
    </row>
    <row r="42" spans="1:6" x14ac:dyDescent="0.2">
      <c r="A42" s="3">
        <v>41</v>
      </c>
      <c r="B42" s="2" t="s">
        <v>41</v>
      </c>
      <c r="C42" s="2">
        <v>801302001</v>
      </c>
      <c r="D42" s="2">
        <v>60000000</v>
      </c>
      <c r="E42" s="2">
        <f t="shared" si="1"/>
        <v>861302001</v>
      </c>
      <c r="F42" s="28">
        <f t="shared" si="2"/>
        <v>1.7270181132934508E-4</v>
      </c>
    </row>
    <row r="43" spans="1:6" x14ac:dyDescent="0.2">
      <c r="A43" s="3"/>
      <c r="B43" s="2" t="s">
        <v>171</v>
      </c>
      <c r="C43" s="2">
        <v>0</v>
      </c>
      <c r="D43" s="2">
        <v>57000000000</v>
      </c>
      <c r="E43" s="2">
        <f>D43+C43</f>
        <v>57000000000</v>
      </c>
      <c r="F43" s="28">
        <f t="shared" si="2"/>
        <v>1.1429212093253536E-2</v>
      </c>
    </row>
    <row r="44" spans="1:6" s="24" customFormat="1" x14ac:dyDescent="0.2">
      <c r="A44" s="5"/>
      <c r="B44" s="6" t="s">
        <v>42</v>
      </c>
      <c r="C44" s="6">
        <f>SUM(C3:C43)</f>
        <v>1908415718421</v>
      </c>
      <c r="D44" s="6">
        <f>SUM(D3:D43)</f>
        <v>1072574500178</v>
      </c>
      <c r="E44" s="6">
        <f>SUM(C44,D44)</f>
        <v>2980990218599</v>
      </c>
      <c r="F44" s="29">
        <f t="shared" si="2"/>
        <v>0.59772577993477538</v>
      </c>
    </row>
    <row r="45" spans="1:6" x14ac:dyDescent="0.2">
      <c r="A45" s="3"/>
      <c r="B45" s="2"/>
      <c r="C45" s="2"/>
      <c r="D45" s="2"/>
      <c r="E45" s="2"/>
      <c r="F45" s="28">
        <f t="shared" si="2"/>
        <v>0</v>
      </c>
    </row>
    <row r="46" spans="1:6" x14ac:dyDescent="0.2">
      <c r="A46" s="3"/>
      <c r="B46" s="6" t="s">
        <v>43</v>
      </c>
      <c r="C46" s="2"/>
      <c r="D46" s="2"/>
      <c r="E46" s="2"/>
      <c r="F46" s="28">
        <f t="shared" si="2"/>
        <v>0</v>
      </c>
    </row>
    <row r="47" spans="1:6" x14ac:dyDescent="0.2">
      <c r="A47" s="3">
        <v>42</v>
      </c>
      <c r="B47" s="2" t="s">
        <v>44</v>
      </c>
      <c r="C47" s="2">
        <v>5360366421</v>
      </c>
      <c r="D47" s="2">
        <v>1500000000</v>
      </c>
      <c r="E47" s="2">
        <f t="shared" ref="E47:E55" si="3">SUM(C47,D47)</f>
        <v>6860366421</v>
      </c>
      <c r="F47" s="28">
        <f t="shared" si="2"/>
        <v>1.3755891730358541E-3</v>
      </c>
    </row>
    <row r="48" spans="1:6" x14ac:dyDescent="0.2">
      <c r="A48" s="3">
        <v>43</v>
      </c>
      <c r="B48" s="2" t="s">
        <v>45</v>
      </c>
      <c r="C48" s="2">
        <v>1488030273</v>
      </c>
      <c r="D48" s="2">
        <v>1500000096</v>
      </c>
      <c r="E48" s="2">
        <f t="shared" si="3"/>
        <v>2988030369</v>
      </c>
      <c r="F48" s="28">
        <f t="shared" si="2"/>
        <v>5.9913741804181809E-4</v>
      </c>
    </row>
    <row r="49" spans="1:6" x14ac:dyDescent="0.2">
      <c r="A49" s="3">
        <v>44</v>
      </c>
      <c r="B49" s="2" t="s">
        <v>46</v>
      </c>
      <c r="C49" s="2">
        <v>437120589</v>
      </c>
      <c r="D49" s="2">
        <v>80000000</v>
      </c>
      <c r="E49" s="2">
        <f t="shared" si="3"/>
        <v>517120589</v>
      </c>
      <c r="F49" s="28">
        <f t="shared" si="2"/>
        <v>1.036891384117402E-4</v>
      </c>
    </row>
    <row r="50" spans="1:6" x14ac:dyDescent="0.2">
      <c r="A50" s="3">
        <v>45</v>
      </c>
      <c r="B50" s="2" t="s">
        <v>47</v>
      </c>
      <c r="C50" s="2">
        <v>4271150703</v>
      </c>
      <c r="D50" s="2">
        <v>2325460199</v>
      </c>
      <c r="E50" s="2">
        <f t="shared" si="3"/>
        <v>6596610902</v>
      </c>
      <c r="F50" s="28">
        <f t="shared" si="2"/>
        <v>1.3227028964145004E-3</v>
      </c>
    </row>
    <row r="51" spans="1:6" x14ac:dyDescent="0.2">
      <c r="A51" s="3">
        <v>46</v>
      </c>
      <c r="B51" s="2" t="s">
        <v>48</v>
      </c>
      <c r="C51" s="2">
        <v>1911644848</v>
      </c>
      <c r="D51" s="2">
        <v>1890000000</v>
      </c>
      <c r="E51" s="2">
        <f t="shared" si="3"/>
        <v>3801644848</v>
      </c>
      <c r="F51" s="28">
        <f t="shared" si="2"/>
        <v>7.6227728545643161E-4</v>
      </c>
    </row>
    <row r="52" spans="1:6" x14ac:dyDescent="0.2">
      <c r="A52" s="3">
        <v>47</v>
      </c>
      <c r="B52" s="2" t="s">
        <v>49</v>
      </c>
      <c r="C52" s="2">
        <v>1238540784</v>
      </c>
      <c r="D52" s="2">
        <v>380000000</v>
      </c>
      <c r="E52" s="2">
        <f t="shared" si="3"/>
        <v>1618540784</v>
      </c>
      <c r="F52" s="28">
        <f t="shared" si="2"/>
        <v>3.2453764740205017E-4</v>
      </c>
    </row>
    <row r="53" spans="1:6" x14ac:dyDescent="0.2">
      <c r="A53" s="3">
        <v>48</v>
      </c>
      <c r="B53" s="2" t="s">
        <v>50</v>
      </c>
      <c r="C53" s="2">
        <v>751296278</v>
      </c>
      <c r="D53" s="2">
        <v>1470000000</v>
      </c>
      <c r="E53" s="2">
        <f t="shared" si="3"/>
        <v>2221296278</v>
      </c>
      <c r="F53" s="28">
        <f t="shared" si="2"/>
        <v>4.4539765409152052E-4</v>
      </c>
    </row>
    <row r="54" spans="1:6" x14ac:dyDescent="0.2">
      <c r="A54" s="3">
        <v>49</v>
      </c>
      <c r="B54" s="2" t="s">
        <v>51</v>
      </c>
      <c r="C54" s="2">
        <v>2112164246</v>
      </c>
      <c r="D54" s="2">
        <v>70000000</v>
      </c>
      <c r="E54" s="2">
        <f t="shared" si="3"/>
        <v>2182164246</v>
      </c>
      <c r="F54" s="28">
        <f t="shared" si="2"/>
        <v>4.3755119280436291E-4</v>
      </c>
    </row>
    <row r="55" spans="1:6" s="24" customFormat="1" x14ac:dyDescent="0.2">
      <c r="A55" s="5"/>
      <c r="B55" s="6" t="s">
        <v>52</v>
      </c>
      <c r="C55" s="6">
        <f>SUM(C47:C54)</f>
        <v>17570314142</v>
      </c>
      <c r="D55" s="6">
        <f>SUM(D47:D54)</f>
        <v>9215460295</v>
      </c>
      <c r="E55" s="6">
        <f t="shared" si="3"/>
        <v>26785774437</v>
      </c>
      <c r="F55" s="29">
        <f t="shared" si="2"/>
        <v>5.3708824056582782E-3</v>
      </c>
    </row>
    <row r="56" spans="1:6" x14ac:dyDescent="0.2">
      <c r="A56" s="3"/>
      <c r="B56" s="2"/>
      <c r="C56" s="2"/>
      <c r="D56" s="2"/>
      <c r="E56" s="2"/>
      <c r="F56" s="28"/>
    </row>
    <row r="57" spans="1:6" s="24" customFormat="1" x14ac:dyDescent="0.2">
      <c r="A57" s="5"/>
      <c r="B57" s="6" t="s">
        <v>53</v>
      </c>
      <c r="C57" s="6">
        <f>SUM(C44,C55)</f>
        <v>1925986032563</v>
      </c>
      <c r="D57" s="6">
        <f t="shared" ref="D57:E57" si="4">SUM(D44,D55)</f>
        <v>1081789960473</v>
      </c>
      <c r="E57" s="6">
        <f t="shared" si="4"/>
        <v>3007775993036</v>
      </c>
      <c r="F57" s="29">
        <f t="shared" ref="F57:F68" si="5">E57/$E$198</f>
        <v>0.60309666234043358</v>
      </c>
    </row>
    <row r="58" spans="1:6" x14ac:dyDescent="0.2">
      <c r="A58" s="3"/>
      <c r="B58" s="6"/>
      <c r="C58" s="2"/>
      <c r="D58" s="2"/>
      <c r="E58" s="2"/>
      <c r="F58" s="28"/>
    </row>
    <row r="59" spans="1:6" x14ac:dyDescent="0.2">
      <c r="A59" s="3"/>
      <c r="B59" s="2"/>
      <c r="C59" s="2"/>
      <c r="D59" s="2"/>
      <c r="E59" s="2"/>
      <c r="F59" s="28"/>
    </row>
    <row r="60" spans="1:6" x14ac:dyDescent="0.2">
      <c r="A60" s="3"/>
      <c r="B60" s="6" t="s">
        <v>54</v>
      </c>
      <c r="C60" s="2"/>
      <c r="D60" s="2"/>
      <c r="E60" s="2"/>
      <c r="F60" s="28"/>
    </row>
    <row r="61" spans="1:6" x14ac:dyDescent="0.2">
      <c r="A61" s="3"/>
      <c r="B61" s="6" t="s">
        <v>55</v>
      </c>
      <c r="C61" s="2"/>
      <c r="D61" s="2"/>
      <c r="E61" s="2"/>
      <c r="F61" s="28"/>
    </row>
    <row r="62" spans="1:6" s="24" customFormat="1" x14ac:dyDescent="0.2">
      <c r="A62" s="5"/>
      <c r="B62" s="6" t="s">
        <v>56</v>
      </c>
      <c r="C62" s="6">
        <v>143236495795</v>
      </c>
      <c r="D62" s="6"/>
      <c r="E62" s="6">
        <v>143236495795</v>
      </c>
      <c r="F62" s="29">
        <f t="shared" si="5"/>
        <v>2.8720706840973217E-2</v>
      </c>
    </row>
    <row r="63" spans="1:6" x14ac:dyDescent="0.2">
      <c r="A63" s="3"/>
      <c r="B63" s="2" t="s">
        <v>57</v>
      </c>
      <c r="C63" s="2">
        <v>17000000000</v>
      </c>
      <c r="D63" s="2"/>
      <c r="E63" s="2">
        <v>17000000000</v>
      </c>
      <c r="F63" s="28">
        <f t="shared" si="5"/>
        <v>3.4087123786896512E-3</v>
      </c>
    </row>
    <row r="64" spans="1:6" x14ac:dyDescent="0.2">
      <c r="A64" s="3"/>
      <c r="B64" s="2" t="s">
        <v>58</v>
      </c>
      <c r="C64" s="2">
        <v>14249000000</v>
      </c>
      <c r="D64" s="2"/>
      <c r="E64" s="2">
        <v>14249000000</v>
      </c>
      <c r="F64" s="28">
        <f t="shared" si="5"/>
        <v>2.8571025108205203E-3</v>
      </c>
    </row>
    <row r="65" spans="1:6" x14ac:dyDescent="0.2">
      <c r="A65" s="3"/>
      <c r="B65" s="2" t="s">
        <v>59</v>
      </c>
      <c r="C65" s="2">
        <v>2300000000</v>
      </c>
      <c r="D65" s="2"/>
      <c r="E65" s="2">
        <v>2300000000</v>
      </c>
      <c r="F65" s="28">
        <f t="shared" si="5"/>
        <v>4.6117873358742341E-4</v>
      </c>
    </row>
    <row r="66" spans="1:6" x14ac:dyDescent="0.2">
      <c r="A66" s="3"/>
      <c r="B66" s="2" t="s">
        <v>60</v>
      </c>
      <c r="C66" s="2">
        <v>201000000</v>
      </c>
      <c r="D66" s="2"/>
      <c r="E66" s="2">
        <v>201000000</v>
      </c>
      <c r="F66" s="28">
        <f t="shared" si="5"/>
        <v>4.0303011065683523E-5</v>
      </c>
    </row>
    <row r="67" spans="1:6" x14ac:dyDescent="0.2">
      <c r="A67" s="3"/>
      <c r="B67" s="2" t="s">
        <v>61</v>
      </c>
      <c r="C67" s="2">
        <v>250000000</v>
      </c>
      <c r="D67" s="2"/>
      <c r="E67" s="2">
        <v>250000000</v>
      </c>
      <c r="F67" s="28">
        <f t="shared" si="5"/>
        <v>5.0128123216024283E-5</v>
      </c>
    </row>
    <row r="68" spans="1:6" x14ac:dyDescent="0.2">
      <c r="A68" s="3"/>
      <c r="B68" s="2" t="s">
        <v>62</v>
      </c>
      <c r="C68" s="26"/>
      <c r="D68" s="2"/>
      <c r="E68" s="26"/>
      <c r="F68" s="28">
        <f t="shared" si="5"/>
        <v>0</v>
      </c>
    </row>
    <row r="69" spans="1:6" s="24" customFormat="1" ht="15.75" customHeight="1" x14ac:dyDescent="0.2">
      <c r="A69" s="25"/>
      <c r="B69" s="8" t="s">
        <v>63</v>
      </c>
      <c r="C69" s="6">
        <v>59467822284</v>
      </c>
      <c r="D69" s="6"/>
      <c r="E69" s="6">
        <v>59467822284</v>
      </c>
      <c r="F69" s="29">
        <f t="shared" ref="F69:F132" si="6">E69/$E$198</f>
        <v>1.1924041291363947E-2</v>
      </c>
    </row>
    <row r="70" spans="1:6" ht="14.25" customHeight="1" x14ac:dyDescent="0.2">
      <c r="A70" s="7"/>
      <c r="B70" s="10" t="s">
        <v>58</v>
      </c>
      <c r="C70" s="2">
        <v>53138300710</v>
      </c>
      <c r="D70" s="2"/>
      <c r="E70" s="2">
        <v>53138300710</v>
      </c>
      <c r="F70" s="28">
        <f t="shared" si="6"/>
        <v>1.0654893141924122E-2</v>
      </c>
    </row>
    <row r="71" spans="1:6" ht="16.5" customHeight="1" x14ac:dyDescent="0.2">
      <c r="A71" s="7"/>
      <c r="B71" s="10" t="s">
        <v>64</v>
      </c>
      <c r="C71" s="2">
        <v>2656915035</v>
      </c>
      <c r="D71" s="2"/>
      <c r="E71" s="2">
        <v>2656915035</v>
      </c>
      <c r="F71" s="28">
        <f t="shared" si="6"/>
        <v>5.3274465699594987E-4</v>
      </c>
    </row>
    <row r="72" spans="1:6" ht="16.5" customHeight="1" x14ac:dyDescent="0.2">
      <c r="A72" s="7"/>
      <c r="B72" s="10" t="s">
        <v>65</v>
      </c>
      <c r="C72" s="2">
        <v>2656915035</v>
      </c>
      <c r="D72" s="2"/>
      <c r="E72" s="2">
        <v>2656915035</v>
      </c>
      <c r="F72" s="28">
        <f t="shared" si="6"/>
        <v>5.3274465699594987E-4</v>
      </c>
    </row>
    <row r="73" spans="1:6" ht="14.25" customHeight="1" x14ac:dyDescent="0.2">
      <c r="A73" s="7"/>
      <c r="B73" s="10" t="s">
        <v>66</v>
      </c>
      <c r="C73" s="2">
        <v>265691504</v>
      </c>
      <c r="D73" s="2"/>
      <c r="E73" s="2">
        <v>265691504</v>
      </c>
      <c r="F73" s="28">
        <f t="shared" si="6"/>
        <v>5.3274465799851237E-5</v>
      </c>
    </row>
    <row r="74" spans="1:6" ht="15.75" customHeight="1" x14ac:dyDescent="0.2">
      <c r="A74" s="7"/>
      <c r="B74" s="10" t="s">
        <v>67</v>
      </c>
      <c r="C74" s="2">
        <v>600000000</v>
      </c>
      <c r="D74" s="2"/>
      <c r="E74" s="2">
        <v>600000000</v>
      </c>
      <c r="F74" s="28">
        <f t="shared" si="6"/>
        <v>1.2030749571845828E-4</v>
      </c>
    </row>
    <row r="75" spans="1:6" ht="17.25" customHeight="1" x14ac:dyDescent="0.2">
      <c r="A75" s="7"/>
      <c r="B75" s="10" t="s">
        <v>68</v>
      </c>
      <c r="C75" s="2">
        <v>150000000</v>
      </c>
      <c r="D75" s="2"/>
      <c r="E75" s="2">
        <v>150000000</v>
      </c>
      <c r="F75" s="28">
        <f t="shared" si="6"/>
        <v>3.007687392961457E-5</v>
      </c>
    </row>
    <row r="76" spans="1:6" s="24" customFormat="1" ht="14.25" customHeight="1" x14ac:dyDescent="0.2">
      <c r="A76" s="25"/>
      <c r="B76" s="11" t="s">
        <v>69</v>
      </c>
      <c r="C76" s="6">
        <v>7180137717</v>
      </c>
      <c r="D76" s="6"/>
      <c r="E76" s="6">
        <v>7180137717</v>
      </c>
      <c r="F76" s="29">
        <f t="shared" si="6"/>
        <v>1.4397073127431971E-3</v>
      </c>
    </row>
    <row r="77" spans="1:6" ht="18.75" customHeight="1" x14ac:dyDescent="0.2">
      <c r="A77" s="7"/>
      <c r="B77" s="10" t="s">
        <v>58</v>
      </c>
      <c r="C77" s="2">
        <v>6936761697</v>
      </c>
      <c r="D77" s="2"/>
      <c r="E77" s="2">
        <v>6936761697</v>
      </c>
      <c r="F77" s="28">
        <f t="shared" si="6"/>
        <v>1.3909073802696548E-3</v>
      </c>
    </row>
    <row r="78" spans="1:6" ht="28.5" customHeight="1" x14ac:dyDescent="0.2">
      <c r="A78" s="7"/>
      <c r="B78" s="10" t="s">
        <v>70</v>
      </c>
      <c r="C78" s="2">
        <v>243376020</v>
      </c>
      <c r="D78" s="2"/>
      <c r="E78" s="2">
        <v>243376020</v>
      </c>
      <c r="F78" s="28">
        <f t="shared" si="6"/>
        <v>4.8799932473542362E-5</v>
      </c>
    </row>
    <row r="79" spans="1:6" s="24" customFormat="1" ht="14.25" customHeight="1" x14ac:dyDescent="0.2">
      <c r="A79" s="25"/>
      <c r="B79" s="11" t="s">
        <v>71</v>
      </c>
      <c r="C79" s="6">
        <v>7000000000</v>
      </c>
      <c r="D79" s="6"/>
      <c r="E79" s="6">
        <v>7000000000</v>
      </c>
      <c r="F79" s="29">
        <f t="shared" si="6"/>
        <v>1.4035874500486799E-3</v>
      </c>
    </row>
    <row r="80" spans="1:6" ht="12.75" customHeight="1" x14ac:dyDescent="0.2">
      <c r="A80" s="7"/>
      <c r="B80" s="10" t="s">
        <v>58</v>
      </c>
      <c r="C80" s="2">
        <v>6960000000</v>
      </c>
      <c r="D80" s="2"/>
      <c r="E80" s="2">
        <v>6960000000</v>
      </c>
      <c r="F80" s="28">
        <f t="shared" si="6"/>
        <v>1.3955669503341161E-3</v>
      </c>
    </row>
    <row r="81" spans="1:6" ht="15.75" customHeight="1" x14ac:dyDescent="0.2">
      <c r="A81" s="7"/>
      <c r="B81" s="10" t="s">
        <v>67</v>
      </c>
      <c r="C81" s="2">
        <v>40000000</v>
      </c>
      <c r="D81" s="2"/>
      <c r="E81" s="2">
        <v>40000000</v>
      </c>
      <c r="F81" s="28">
        <f t="shared" si="6"/>
        <v>8.0204997145638852E-6</v>
      </c>
    </row>
    <row r="82" spans="1:6" ht="17.25" customHeight="1" x14ac:dyDescent="0.2">
      <c r="A82" s="7"/>
      <c r="B82" s="10" t="s">
        <v>59</v>
      </c>
      <c r="C82" s="2"/>
      <c r="D82" s="2"/>
      <c r="E82" s="2"/>
      <c r="F82" s="28"/>
    </row>
    <row r="83" spans="1:6" ht="15.75" customHeight="1" x14ac:dyDescent="0.2">
      <c r="A83" s="7"/>
      <c r="B83" s="10" t="s">
        <v>65</v>
      </c>
      <c r="C83" s="2"/>
      <c r="D83" s="2"/>
      <c r="E83" s="2"/>
      <c r="F83" s="28"/>
    </row>
    <row r="84" spans="1:6" s="24" customFormat="1" ht="19.5" customHeight="1" x14ac:dyDescent="0.2">
      <c r="A84" s="25"/>
      <c r="B84" s="11" t="s">
        <v>72</v>
      </c>
      <c r="C84" s="6">
        <v>13000000000</v>
      </c>
      <c r="D84" s="6"/>
      <c r="E84" s="6">
        <v>13000000000</v>
      </c>
      <c r="F84" s="29">
        <f t="shared" si="6"/>
        <v>2.6066624072332628E-3</v>
      </c>
    </row>
    <row r="85" spans="1:6" ht="16.5" customHeight="1" x14ac:dyDescent="0.2">
      <c r="A85" s="7"/>
      <c r="B85" s="10" t="s">
        <v>58</v>
      </c>
      <c r="C85" s="2">
        <v>13000000000</v>
      </c>
      <c r="D85" s="2"/>
      <c r="E85" s="2">
        <v>13000000000</v>
      </c>
      <c r="F85" s="28">
        <f t="shared" si="6"/>
        <v>2.6066624072332628E-3</v>
      </c>
    </row>
    <row r="86" spans="1:6" s="24" customFormat="1" ht="15.75" customHeight="1" x14ac:dyDescent="0.2">
      <c r="A86" s="25"/>
      <c r="B86" s="11" t="s">
        <v>73</v>
      </c>
      <c r="C86" s="6">
        <v>26642669404</v>
      </c>
      <c r="D86" s="6"/>
      <c r="E86" s="6">
        <v>26642669404</v>
      </c>
      <c r="F86" s="29">
        <f t="shared" si="6"/>
        <v>5.3421880587500494E-3</v>
      </c>
    </row>
    <row r="87" spans="1:6" ht="12.75" customHeight="1" x14ac:dyDescent="0.2">
      <c r="A87" s="7"/>
      <c r="B87" s="10" t="s">
        <v>58</v>
      </c>
      <c r="C87" s="2">
        <v>26642669404</v>
      </c>
      <c r="D87" s="2"/>
      <c r="E87" s="2">
        <v>26642669404</v>
      </c>
      <c r="F87" s="28">
        <f t="shared" si="6"/>
        <v>5.3421880587500494E-3</v>
      </c>
    </row>
    <row r="88" spans="1:6" s="24" customFormat="1" ht="15" customHeight="1" x14ac:dyDescent="0.2">
      <c r="A88" s="25"/>
      <c r="B88" s="11" t="s">
        <v>74</v>
      </c>
      <c r="C88" s="6">
        <v>1707141550</v>
      </c>
      <c r="D88" s="6"/>
      <c r="E88" s="6">
        <v>1707141550</v>
      </c>
      <c r="F88" s="29">
        <f t="shared" si="6"/>
        <v>3.4230320786237875E-4</v>
      </c>
    </row>
    <row r="89" spans="1:6" ht="18" customHeight="1" x14ac:dyDescent="0.2">
      <c r="A89" s="7"/>
      <c r="B89" s="10" t="s">
        <v>58</v>
      </c>
      <c r="C89" s="2">
        <v>1667141550</v>
      </c>
      <c r="D89" s="2"/>
      <c r="E89" s="2">
        <v>1667141550</v>
      </c>
      <c r="F89" s="29">
        <f>E89/$E$198</f>
        <v>3.3428270814781484E-4</v>
      </c>
    </row>
    <row r="90" spans="1:6" ht="16.5" customHeight="1" x14ac:dyDescent="0.2">
      <c r="A90" s="7"/>
      <c r="B90" s="10" t="s">
        <v>75</v>
      </c>
      <c r="C90" s="26"/>
      <c r="D90" s="2"/>
      <c r="E90" s="26"/>
      <c r="F90" s="29">
        <f t="shared" si="6"/>
        <v>0</v>
      </c>
    </row>
    <row r="91" spans="1:6" ht="15.75" customHeight="1" x14ac:dyDescent="0.2">
      <c r="A91" s="7"/>
      <c r="B91" s="10" t="s">
        <v>67</v>
      </c>
      <c r="C91" s="2">
        <v>40000000</v>
      </c>
      <c r="D91" s="2"/>
      <c r="E91" s="2">
        <v>40000000</v>
      </c>
      <c r="F91" s="29">
        <f t="shared" si="6"/>
        <v>8.0204997145638852E-6</v>
      </c>
    </row>
    <row r="92" spans="1:6" s="24" customFormat="1" ht="16.5" customHeight="1" x14ac:dyDescent="0.2">
      <c r="A92" s="25"/>
      <c r="B92" s="11" t="s">
        <v>76</v>
      </c>
      <c r="C92" s="6">
        <v>7698013136</v>
      </c>
      <c r="D92" s="6"/>
      <c r="E92" s="6">
        <v>7698013136</v>
      </c>
      <c r="F92" s="29">
        <f t="shared" si="6"/>
        <v>1.543547803999926E-3</v>
      </c>
    </row>
    <row r="93" spans="1:6" ht="15" customHeight="1" x14ac:dyDescent="0.2">
      <c r="A93" s="7"/>
      <c r="B93" s="10" t="s">
        <v>77</v>
      </c>
      <c r="C93" s="2">
        <v>7698013136</v>
      </c>
      <c r="D93" s="2"/>
      <c r="E93" s="2">
        <v>7698013136</v>
      </c>
      <c r="F93" s="29">
        <f t="shared" si="6"/>
        <v>1.543547803999926E-3</v>
      </c>
    </row>
    <row r="94" spans="1:6" s="24" customFormat="1" ht="17.25" customHeight="1" x14ac:dyDescent="0.2">
      <c r="A94" s="25"/>
      <c r="B94" s="11" t="s">
        <v>78</v>
      </c>
      <c r="C94" s="6">
        <v>3540711704</v>
      </c>
      <c r="D94" s="6"/>
      <c r="E94" s="6">
        <v>3540711704</v>
      </c>
      <c r="F94" s="29">
        <f t="shared" si="6"/>
        <v>7.0995693028212518E-4</v>
      </c>
    </row>
    <row r="95" spans="1:6" ht="15" customHeight="1" x14ac:dyDescent="0.2">
      <c r="A95" s="7"/>
      <c r="B95" s="10" t="s">
        <v>79</v>
      </c>
      <c r="C95" s="2">
        <v>3540711704</v>
      </c>
      <c r="D95" s="2"/>
      <c r="E95" s="2">
        <v>3540711704</v>
      </c>
      <c r="F95" s="29">
        <f t="shared" si="6"/>
        <v>7.0995693028212518E-4</v>
      </c>
    </row>
    <row r="96" spans="1:6" ht="15" customHeight="1" x14ac:dyDescent="0.2">
      <c r="A96" s="7"/>
      <c r="B96" s="10"/>
      <c r="C96" s="2"/>
      <c r="D96" s="2"/>
      <c r="E96" s="2"/>
      <c r="F96" s="29"/>
    </row>
    <row r="97" spans="1:6" ht="24" customHeight="1" x14ac:dyDescent="0.2">
      <c r="A97" s="7"/>
      <c r="B97" s="9"/>
      <c r="C97" s="2"/>
      <c r="D97" s="2"/>
      <c r="E97" s="26"/>
      <c r="F97" s="29"/>
    </row>
    <row r="98" spans="1:6" ht="15" customHeight="1" x14ac:dyDescent="0.2">
      <c r="A98" s="7"/>
      <c r="B98" s="11" t="s">
        <v>80</v>
      </c>
      <c r="C98" s="26"/>
      <c r="D98" s="2"/>
      <c r="E98" s="26"/>
      <c r="F98" s="29"/>
    </row>
    <row r="99" spans="1:6" s="24" customFormat="1" ht="15.75" customHeight="1" x14ac:dyDescent="0.2">
      <c r="A99" s="25"/>
      <c r="B99" s="11" t="s">
        <v>56</v>
      </c>
      <c r="C99" s="6">
        <v>316802241988</v>
      </c>
      <c r="D99" s="6"/>
      <c r="E99" s="6">
        <v>316802241988</v>
      </c>
      <c r="F99" s="29">
        <f t="shared" si="6"/>
        <v>6.3522807285948821E-2</v>
      </c>
    </row>
    <row r="100" spans="1:6" ht="16.5" customHeight="1" x14ac:dyDescent="0.2">
      <c r="A100" s="7"/>
      <c r="B100" s="10" t="s">
        <v>81</v>
      </c>
      <c r="C100" s="2">
        <v>5000000000</v>
      </c>
      <c r="D100" s="2"/>
      <c r="E100" s="2">
        <v>5000000000</v>
      </c>
      <c r="F100" s="28">
        <f t="shared" si="6"/>
        <v>1.0025624643204857E-3</v>
      </c>
    </row>
    <row r="101" spans="1:6" ht="15" customHeight="1" x14ac:dyDescent="0.2">
      <c r="A101" s="7"/>
      <c r="B101" s="10" t="s">
        <v>82</v>
      </c>
      <c r="C101" s="2">
        <v>5500000000</v>
      </c>
      <c r="D101" s="2"/>
      <c r="E101" s="2">
        <v>5500000000</v>
      </c>
      <c r="F101" s="28">
        <f t="shared" si="6"/>
        <v>1.1028187107525343E-3</v>
      </c>
    </row>
    <row r="102" spans="1:6" ht="12" customHeight="1" x14ac:dyDescent="0.2">
      <c r="A102" s="7"/>
      <c r="B102" s="10" t="s">
        <v>83</v>
      </c>
      <c r="C102" s="2">
        <v>500000000</v>
      </c>
      <c r="D102" s="2"/>
      <c r="E102" s="2">
        <v>500000000</v>
      </c>
      <c r="F102" s="28">
        <f t="shared" si="6"/>
        <v>1.0025624643204857E-4</v>
      </c>
    </row>
    <row r="103" spans="1:6" ht="45" customHeight="1" x14ac:dyDescent="0.2">
      <c r="A103" s="7"/>
      <c r="B103" s="12" t="s">
        <v>84</v>
      </c>
      <c r="C103" s="2">
        <v>500000000</v>
      </c>
      <c r="D103" s="2"/>
      <c r="E103" s="2">
        <v>500000000</v>
      </c>
      <c r="F103" s="28">
        <f t="shared" si="6"/>
        <v>1.0025624643204857E-4</v>
      </c>
    </row>
    <row r="104" spans="1:6" ht="30" customHeight="1" x14ac:dyDescent="0.2">
      <c r="A104" s="7"/>
      <c r="B104" s="10" t="s">
        <v>85</v>
      </c>
      <c r="C104" s="2">
        <v>70163435652</v>
      </c>
      <c r="D104" s="2"/>
      <c r="E104" s="2">
        <v>70163435652</v>
      </c>
      <c r="F104" s="28">
        <f t="shared" si="6"/>
        <v>1.4068645390492188E-2</v>
      </c>
    </row>
    <row r="105" spans="1:6" ht="24" customHeight="1" x14ac:dyDescent="0.2">
      <c r="A105" s="7"/>
      <c r="B105" s="13" t="s">
        <v>86</v>
      </c>
      <c r="C105" s="2">
        <v>3750000000</v>
      </c>
      <c r="D105" s="2"/>
      <c r="E105" s="2">
        <v>3750000000</v>
      </c>
      <c r="F105" s="28">
        <f t="shared" si="6"/>
        <v>7.5192184824036425E-4</v>
      </c>
    </row>
    <row r="106" spans="1:6" ht="24" customHeight="1" x14ac:dyDescent="0.2">
      <c r="A106" s="7"/>
      <c r="B106" s="10" t="s">
        <v>87</v>
      </c>
      <c r="C106" s="2">
        <v>11000000000</v>
      </c>
      <c r="D106" s="2"/>
      <c r="E106" s="2">
        <v>11000000000</v>
      </c>
      <c r="F106" s="28">
        <f t="shared" si="6"/>
        <v>2.2056374215050686E-3</v>
      </c>
    </row>
    <row r="107" spans="1:6" ht="24" customHeight="1" x14ac:dyDescent="0.2">
      <c r="A107" s="7"/>
      <c r="B107" s="10" t="s">
        <v>88</v>
      </c>
      <c r="C107" s="2">
        <v>3544110811</v>
      </c>
      <c r="D107" s="2"/>
      <c r="E107" s="2">
        <v>3544110811</v>
      </c>
      <c r="F107" s="28">
        <f t="shared" si="6"/>
        <v>7.10638493700207E-4</v>
      </c>
    </row>
    <row r="108" spans="1:6" ht="39.75" customHeight="1" x14ac:dyDescent="0.2">
      <c r="A108" s="7"/>
      <c r="B108" s="12" t="s">
        <v>89</v>
      </c>
      <c r="C108" s="2">
        <v>36000000</v>
      </c>
      <c r="D108" s="2"/>
      <c r="E108" s="2">
        <v>36000000</v>
      </c>
      <c r="F108" s="28">
        <f t="shared" si="6"/>
        <v>7.2184497431074969E-6</v>
      </c>
    </row>
    <row r="109" spans="1:6" ht="36" customHeight="1" x14ac:dyDescent="0.2">
      <c r="A109" s="7"/>
      <c r="B109" s="12" t="s">
        <v>90</v>
      </c>
      <c r="C109" s="2">
        <v>50000000000</v>
      </c>
      <c r="D109" s="2"/>
      <c r="E109" s="2">
        <v>50000000000</v>
      </c>
      <c r="F109" s="28">
        <f t="shared" si="6"/>
        <v>1.0025624643204856E-2</v>
      </c>
    </row>
    <row r="110" spans="1:6" ht="24" customHeight="1" x14ac:dyDescent="0.2">
      <c r="A110" s="7"/>
      <c r="B110" s="10" t="s">
        <v>91</v>
      </c>
      <c r="C110" s="2">
        <v>16107616635</v>
      </c>
      <c r="D110" s="2"/>
      <c r="E110" s="2">
        <v>16107616635</v>
      </c>
      <c r="F110" s="28">
        <f t="shared" si="6"/>
        <v>3.2297783655830499E-3</v>
      </c>
    </row>
    <row r="111" spans="1:6" ht="24" customHeight="1" x14ac:dyDescent="0.2">
      <c r="A111" s="7"/>
      <c r="B111" s="10" t="s">
        <v>92</v>
      </c>
      <c r="C111" s="2">
        <v>5000000000</v>
      </c>
      <c r="D111" s="2"/>
      <c r="E111" s="2">
        <v>5000000000</v>
      </c>
      <c r="F111" s="28">
        <f t="shared" si="6"/>
        <v>1.0025624643204857E-3</v>
      </c>
    </row>
    <row r="112" spans="1:6" ht="36" customHeight="1" x14ac:dyDescent="0.2">
      <c r="A112" s="7"/>
      <c r="B112" s="10" t="s">
        <v>93</v>
      </c>
      <c r="C112" s="2">
        <v>8000000000</v>
      </c>
      <c r="D112" s="2"/>
      <c r="E112" s="2">
        <v>8000000000</v>
      </c>
      <c r="F112" s="28">
        <f t="shared" si="6"/>
        <v>1.604099942912777E-3</v>
      </c>
    </row>
    <row r="113" spans="1:6" ht="24" customHeight="1" x14ac:dyDescent="0.2">
      <c r="A113" s="7"/>
      <c r="B113" s="12" t="s">
        <v>94</v>
      </c>
      <c r="C113" s="2">
        <v>4500000000</v>
      </c>
      <c r="D113" s="2"/>
      <c r="E113" s="2">
        <v>4500000000</v>
      </c>
      <c r="F113" s="28">
        <f t="shared" si="6"/>
        <v>9.0230621788843707E-4</v>
      </c>
    </row>
    <row r="114" spans="1:6" ht="24" customHeight="1" x14ac:dyDescent="0.2">
      <c r="A114" s="7"/>
      <c r="B114" s="10" t="s">
        <v>95</v>
      </c>
      <c r="C114" s="2">
        <v>13000000000</v>
      </c>
      <c r="D114" s="2"/>
      <c r="E114" s="2">
        <v>13000000000</v>
      </c>
      <c r="F114" s="28">
        <f t="shared" si="6"/>
        <v>2.6066624072332628E-3</v>
      </c>
    </row>
    <row r="115" spans="1:6" ht="24" customHeight="1" x14ac:dyDescent="0.2">
      <c r="A115" s="7"/>
      <c r="B115" s="10" t="s">
        <v>96</v>
      </c>
      <c r="C115" s="2">
        <v>5200000000</v>
      </c>
      <c r="D115" s="2"/>
      <c r="E115" s="2">
        <v>5200000000</v>
      </c>
      <c r="F115" s="28">
        <f t="shared" si="6"/>
        <v>1.042664962893305E-3</v>
      </c>
    </row>
    <row r="116" spans="1:6" ht="24" customHeight="1" x14ac:dyDescent="0.2">
      <c r="A116" s="7"/>
      <c r="B116" s="10" t="s">
        <v>97</v>
      </c>
      <c r="C116" s="2">
        <v>17500000000</v>
      </c>
      <c r="D116" s="2"/>
      <c r="E116" s="2">
        <v>17500000000</v>
      </c>
      <c r="F116" s="28">
        <f t="shared" si="6"/>
        <v>3.5089686251217E-3</v>
      </c>
    </row>
    <row r="117" spans="1:6" ht="36" customHeight="1" x14ac:dyDescent="0.2">
      <c r="A117" s="7"/>
      <c r="B117" s="10" t="s">
        <v>98</v>
      </c>
      <c r="C117" s="2">
        <v>1000000000</v>
      </c>
      <c r="D117" s="2"/>
      <c r="E117" s="2">
        <v>1000000000</v>
      </c>
      <c r="F117" s="28">
        <f t="shared" si="6"/>
        <v>2.0051249286409713E-4</v>
      </c>
    </row>
    <row r="118" spans="1:6" ht="24" customHeight="1" x14ac:dyDescent="0.2">
      <c r="A118" s="7"/>
      <c r="B118" s="12" t="s">
        <v>99</v>
      </c>
      <c r="C118" s="2">
        <v>300000000</v>
      </c>
      <c r="D118" s="2"/>
      <c r="E118" s="2">
        <v>300000000</v>
      </c>
      <c r="F118" s="28">
        <f t="shared" si="6"/>
        <v>6.0153747859229139E-5</v>
      </c>
    </row>
    <row r="119" spans="1:6" ht="24" customHeight="1" x14ac:dyDescent="0.2">
      <c r="A119" s="7"/>
      <c r="B119" s="10" t="s">
        <v>100</v>
      </c>
      <c r="C119" s="2">
        <v>1800000000</v>
      </c>
      <c r="D119" s="2"/>
      <c r="E119" s="2">
        <v>1800000000</v>
      </c>
      <c r="F119" s="28">
        <f t="shared" si="6"/>
        <v>3.6092248715537486E-4</v>
      </c>
    </row>
    <row r="120" spans="1:6" ht="24" customHeight="1" x14ac:dyDescent="0.2">
      <c r="A120" s="7"/>
      <c r="B120" s="10" t="s">
        <v>101</v>
      </c>
      <c r="C120" s="2">
        <v>1000000000</v>
      </c>
      <c r="D120" s="2"/>
      <c r="E120" s="2">
        <v>1000000000</v>
      </c>
      <c r="F120" s="28">
        <f t="shared" si="6"/>
        <v>2.0051249286409713E-4</v>
      </c>
    </row>
    <row r="121" spans="1:6" ht="24" customHeight="1" x14ac:dyDescent="0.2">
      <c r="A121" s="7"/>
      <c r="B121" s="10" t="s">
        <v>102</v>
      </c>
      <c r="C121" s="2">
        <v>5149600000</v>
      </c>
      <c r="D121" s="2"/>
      <c r="E121" s="2">
        <v>5149600000</v>
      </c>
      <c r="F121" s="28">
        <f t="shared" si="6"/>
        <v>1.0325591332529546E-3</v>
      </c>
    </row>
    <row r="122" spans="1:6" ht="24" customHeight="1" x14ac:dyDescent="0.2">
      <c r="A122" s="7"/>
      <c r="B122" s="10" t="s">
        <v>103</v>
      </c>
      <c r="C122" s="2">
        <v>1982793246</v>
      </c>
      <c r="D122" s="2"/>
      <c r="E122" s="2">
        <v>1982793246</v>
      </c>
      <c r="F122" s="28">
        <f t="shared" si="6"/>
        <v>3.9757481658955502E-4</v>
      </c>
    </row>
    <row r="123" spans="1:6" ht="36" customHeight="1" x14ac:dyDescent="0.2">
      <c r="A123" s="7"/>
      <c r="B123" s="10" t="s">
        <v>104</v>
      </c>
      <c r="C123" s="2">
        <v>5500000000</v>
      </c>
      <c r="D123" s="2"/>
      <c r="E123" s="2">
        <v>5500000000</v>
      </c>
      <c r="F123" s="28">
        <f t="shared" si="6"/>
        <v>1.1028187107525343E-3</v>
      </c>
    </row>
    <row r="124" spans="1:6" ht="36" customHeight="1" x14ac:dyDescent="0.2">
      <c r="A124" s="7"/>
      <c r="B124" s="10" t="s">
        <v>105</v>
      </c>
      <c r="C124" s="2">
        <v>2300000000</v>
      </c>
      <c r="D124" s="2"/>
      <c r="E124" s="2">
        <v>2300000000</v>
      </c>
      <c r="F124" s="28">
        <f t="shared" si="6"/>
        <v>4.6117873358742341E-4</v>
      </c>
    </row>
    <row r="125" spans="1:6" ht="24" customHeight="1" x14ac:dyDescent="0.2">
      <c r="A125" s="7"/>
      <c r="B125" s="10" t="s">
        <v>106</v>
      </c>
      <c r="C125" s="2">
        <v>1497889667</v>
      </c>
      <c r="D125" s="2"/>
      <c r="E125" s="2">
        <v>1497889667</v>
      </c>
      <c r="F125" s="28">
        <f t="shared" si="6"/>
        <v>3.0034559116554234E-4</v>
      </c>
    </row>
    <row r="126" spans="1:6" ht="24" customHeight="1" x14ac:dyDescent="0.2">
      <c r="A126" s="7"/>
      <c r="B126" s="10" t="s">
        <v>107</v>
      </c>
      <c r="C126" s="2">
        <v>90000000</v>
      </c>
      <c r="D126" s="2"/>
      <c r="E126" s="2">
        <v>90000000</v>
      </c>
      <c r="F126" s="28">
        <f t="shared" si="6"/>
        <v>1.8046124357768742E-5</v>
      </c>
    </row>
    <row r="127" spans="1:6" ht="36" customHeight="1" x14ac:dyDescent="0.2">
      <c r="A127" s="7"/>
      <c r="B127" s="12" t="s">
        <v>108</v>
      </c>
      <c r="C127" s="2">
        <v>2599702192</v>
      </c>
      <c r="D127" s="2"/>
      <c r="E127" s="2">
        <v>2599702192</v>
      </c>
      <c r="F127" s="28">
        <f t="shared" si="6"/>
        <v>5.2127276722217764E-4</v>
      </c>
    </row>
    <row r="128" spans="1:6" ht="36" customHeight="1" x14ac:dyDescent="0.2">
      <c r="A128" s="7"/>
      <c r="B128" s="10" t="s">
        <v>109</v>
      </c>
      <c r="C128" s="2">
        <v>8000000000</v>
      </c>
      <c r="D128" s="2"/>
      <c r="E128" s="2">
        <v>8000000000</v>
      </c>
      <c r="F128" s="28">
        <f t="shared" si="6"/>
        <v>1.604099942912777E-3</v>
      </c>
    </row>
    <row r="129" spans="1:6" s="24" customFormat="1" ht="17.25" customHeight="1" x14ac:dyDescent="0.2">
      <c r="A129" s="27"/>
      <c r="B129" s="34" t="s">
        <v>110</v>
      </c>
      <c r="C129" s="6">
        <v>66281093786</v>
      </c>
      <c r="D129" s="6"/>
      <c r="E129" s="6">
        <v>66281093786</v>
      </c>
      <c r="F129" s="29">
        <f t="shared" si="6"/>
        <v>1.3290187344789877E-2</v>
      </c>
    </row>
    <row r="130" spans="1:6" ht="24" customHeight="1" x14ac:dyDescent="0.2">
      <c r="A130" s="10"/>
      <c r="B130" s="10" t="s">
        <v>111</v>
      </c>
      <c r="C130" s="2">
        <v>23625000000</v>
      </c>
      <c r="D130" s="2"/>
      <c r="E130" s="2">
        <v>23625000000</v>
      </c>
      <c r="F130" s="28">
        <f t="shared" si="6"/>
        <v>4.7371076439142951E-3</v>
      </c>
    </row>
    <row r="131" spans="1:6" ht="24" customHeight="1" x14ac:dyDescent="0.2">
      <c r="A131" s="10"/>
      <c r="B131" s="10" t="s">
        <v>112</v>
      </c>
      <c r="C131" s="2">
        <v>3699933814</v>
      </c>
      <c r="D131" s="2"/>
      <c r="E131" s="2">
        <v>3699933814</v>
      </c>
      <c r="F131" s="28">
        <f t="shared" si="6"/>
        <v>7.4188295247730668E-4</v>
      </c>
    </row>
    <row r="132" spans="1:6" ht="24" customHeight="1" x14ac:dyDescent="0.2">
      <c r="A132" s="10"/>
      <c r="B132" s="10" t="s">
        <v>113</v>
      </c>
      <c r="C132" s="2">
        <v>38409859972</v>
      </c>
      <c r="D132" s="2"/>
      <c r="E132" s="2">
        <v>38409859972</v>
      </c>
      <c r="F132" s="28">
        <f t="shared" si="6"/>
        <v>7.7016567735466203E-3</v>
      </c>
    </row>
    <row r="133" spans="1:6" ht="36" customHeight="1" x14ac:dyDescent="0.2">
      <c r="A133" s="10"/>
      <c r="B133" s="10" t="s">
        <v>114</v>
      </c>
      <c r="C133" s="2">
        <v>546300000</v>
      </c>
      <c r="D133" s="2"/>
      <c r="E133" s="2">
        <v>546300000</v>
      </c>
      <c r="F133" s="28">
        <f t="shared" ref="F133:F195" si="7">E133/$E$198</f>
        <v>1.0953997485165626E-4</v>
      </c>
    </row>
    <row r="134" spans="1:6" ht="36" customHeight="1" x14ac:dyDescent="0.2">
      <c r="A134" s="21"/>
      <c r="B134" s="10"/>
      <c r="C134" s="2"/>
      <c r="D134" s="2"/>
      <c r="E134" s="2"/>
      <c r="F134" s="28"/>
    </row>
    <row r="135" spans="1:6" x14ac:dyDescent="0.2">
      <c r="A135" s="16"/>
      <c r="B135" s="10"/>
      <c r="C135" s="2"/>
      <c r="D135" s="2"/>
      <c r="E135" s="2"/>
      <c r="F135" s="28"/>
    </row>
    <row r="136" spans="1:6" ht="24" customHeight="1" x14ac:dyDescent="0.2">
      <c r="A136" s="16"/>
      <c r="B136" s="11" t="s">
        <v>115</v>
      </c>
      <c r="C136" s="2"/>
      <c r="D136" s="2"/>
      <c r="E136" s="2"/>
      <c r="F136" s="28"/>
    </row>
    <row r="137" spans="1:6" s="24" customFormat="1" ht="18" customHeight="1" x14ac:dyDescent="0.2">
      <c r="A137" s="23"/>
      <c r="B137" s="15" t="s">
        <v>56</v>
      </c>
      <c r="C137" s="6"/>
      <c r="D137" s="6">
        <v>539665694780</v>
      </c>
      <c r="E137" s="6">
        <v>539665694780</v>
      </c>
      <c r="F137" s="29">
        <f t="shared" si="7"/>
        <v>0.10820971377357277</v>
      </c>
    </row>
    <row r="138" spans="1:6" ht="17.25" customHeight="1" x14ac:dyDescent="0.2">
      <c r="A138" s="16"/>
      <c r="B138" s="17" t="s">
        <v>116</v>
      </c>
      <c r="C138" s="2"/>
      <c r="D138" s="2">
        <v>4600000000</v>
      </c>
      <c r="E138" s="2">
        <v>4600000000</v>
      </c>
      <c r="F138" s="28">
        <f t="shared" si="7"/>
        <v>9.2235746717484683E-4</v>
      </c>
    </row>
    <row r="139" spans="1:6" ht="18.75" customHeight="1" x14ac:dyDescent="0.2">
      <c r="A139" s="16"/>
      <c r="B139" s="17" t="s">
        <v>117</v>
      </c>
      <c r="C139" s="2"/>
      <c r="D139" s="2">
        <v>4500000000</v>
      </c>
      <c r="E139" s="2">
        <v>4500000000</v>
      </c>
      <c r="F139" s="28">
        <f t="shared" si="7"/>
        <v>9.0230621788843707E-4</v>
      </c>
    </row>
    <row r="140" spans="1:6" ht="16.5" customHeight="1" x14ac:dyDescent="0.2">
      <c r="A140" s="16"/>
      <c r="B140" s="17" t="s">
        <v>118</v>
      </c>
      <c r="C140" s="2"/>
      <c r="D140" s="2">
        <v>15000000000</v>
      </c>
      <c r="E140" s="2">
        <v>15000000000</v>
      </c>
      <c r="F140" s="28">
        <f t="shared" si="7"/>
        <v>3.007687392961457E-3</v>
      </c>
    </row>
    <row r="141" spans="1:6" ht="36" customHeight="1" x14ac:dyDescent="0.2">
      <c r="A141" s="16"/>
      <c r="B141" s="18" t="s">
        <v>119</v>
      </c>
      <c r="C141" s="2"/>
      <c r="D141" s="2">
        <v>4800000000</v>
      </c>
      <c r="E141" s="2">
        <v>4800000000</v>
      </c>
      <c r="F141" s="28">
        <f t="shared" si="7"/>
        <v>9.6245996574766623E-4</v>
      </c>
    </row>
    <row r="142" spans="1:6" ht="15" customHeight="1" x14ac:dyDescent="0.2">
      <c r="A142" s="16"/>
      <c r="B142" s="17" t="s">
        <v>120</v>
      </c>
      <c r="C142" s="2"/>
      <c r="D142" s="2">
        <v>2420000000</v>
      </c>
      <c r="E142" s="2">
        <v>2420000000</v>
      </c>
      <c r="F142" s="28">
        <f t="shared" si="7"/>
        <v>4.852402327311151E-4</v>
      </c>
    </row>
    <row r="143" spans="1:6" ht="17.25" customHeight="1" x14ac:dyDescent="0.2">
      <c r="A143" s="16"/>
      <c r="B143" s="17" t="s">
        <v>121</v>
      </c>
      <c r="C143" s="2"/>
      <c r="D143" s="2">
        <v>20000000000</v>
      </c>
      <c r="E143" s="2">
        <v>20000000000</v>
      </c>
      <c r="F143" s="28">
        <f t="shared" si="7"/>
        <v>4.0102498572819429E-3</v>
      </c>
    </row>
    <row r="144" spans="1:6" ht="24.75" customHeight="1" x14ac:dyDescent="0.2">
      <c r="A144" s="16"/>
      <c r="B144" s="17" t="s">
        <v>122</v>
      </c>
      <c r="C144" s="2"/>
      <c r="D144" s="2">
        <v>500000000</v>
      </c>
      <c r="E144" s="2">
        <v>500000000</v>
      </c>
      <c r="F144" s="28">
        <f t="shared" si="7"/>
        <v>1.0025624643204857E-4</v>
      </c>
    </row>
    <row r="145" spans="1:6" ht="17.25" customHeight="1" x14ac:dyDescent="0.2">
      <c r="A145" s="16"/>
      <c r="B145" s="17" t="s">
        <v>123</v>
      </c>
      <c r="C145" s="2"/>
      <c r="D145" s="2">
        <v>1700000000</v>
      </c>
      <c r="E145" s="2">
        <v>1700000000</v>
      </c>
      <c r="F145" s="28">
        <f t="shared" si="7"/>
        <v>3.4087123786896511E-4</v>
      </c>
    </row>
    <row r="146" spans="1:6" ht="28.5" customHeight="1" x14ac:dyDescent="0.2">
      <c r="A146" s="16"/>
      <c r="B146" s="18" t="s">
        <v>124</v>
      </c>
      <c r="C146" s="2"/>
      <c r="D146" s="2">
        <v>67000000000</v>
      </c>
      <c r="E146" s="2">
        <v>67000000000</v>
      </c>
      <c r="F146" s="28">
        <f t="shared" si="7"/>
        <v>1.3434337021894508E-2</v>
      </c>
    </row>
    <row r="147" spans="1:6" ht="27.75" customHeight="1" x14ac:dyDescent="0.2">
      <c r="A147" s="16"/>
      <c r="B147" s="18" t="s">
        <v>125</v>
      </c>
      <c r="C147" s="2"/>
      <c r="D147" s="2">
        <v>400000000</v>
      </c>
      <c r="E147" s="2">
        <v>400000000</v>
      </c>
      <c r="F147" s="28">
        <f t="shared" si="7"/>
        <v>8.0204997145638852E-5</v>
      </c>
    </row>
    <row r="148" spans="1:6" ht="18.75" customHeight="1" x14ac:dyDescent="0.2">
      <c r="A148" s="16"/>
      <c r="B148" s="17" t="s">
        <v>126</v>
      </c>
      <c r="C148" s="2"/>
      <c r="D148" s="2">
        <v>3450000000</v>
      </c>
      <c r="E148" s="2">
        <v>3450000000</v>
      </c>
      <c r="F148" s="28">
        <f t="shared" si="7"/>
        <v>6.9176810038113509E-4</v>
      </c>
    </row>
    <row r="149" spans="1:6" ht="15" customHeight="1" x14ac:dyDescent="0.2">
      <c r="A149" s="16"/>
      <c r="B149" s="17" t="s">
        <v>127</v>
      </c>
      <c r="C149" s="2"/>
      <c r="D149" s="2">
        <v>863000000</v>
      </c>
      <c r="E149" s="2">
        <v>863000000</v>
      </c>
      <c r="F149" s="28">
        <f t="shared" si="7"/>
        <v>1.7304228134171584E-4</v>
      </c>
    </row>
    <row r="150" spans="1:6" ht="17.25" customHeight="1" x14ac:dyDescent="0.2">
      <c r="A150" s="16"/>
      <c r="B150" s="17" t="s">
        <v>128</v>
      </c>
      <c r="C150" s="2"/>
      <c r="D150" s="2">
        <v>860000000</v>
      </c>
      <c r="E150" s="2">
        <v>860000000</v>
      </c>
      <c r="F150" s="28">
        <f t="shared" si="7"/>
        <v>1.7244074386312355E-4</v>
      </c>
    </row>
    <row r="151" spans="1:6" ht="12.75" customHeight="1" x14ac:dyDescent="0.2">
      <c r="A151" s="16"/>
      <c r="B151" s="17" t="s">
        <v>129</v>
      </c>
      <c r="C151" s="2"/>
      <c r="D151" s="2">
        <v>10000000000</v>
      </c>
      <c r="E151" s="2">
        <v>10000000000</v>
      </c>
      <c r="F151" s="28">
        <f t="shared" si="7"/>
        <v>2.0051249286409715E-3</v>
      </c>
    </row>
    <row r="152" spans="1:6" ht="15.75" customHeight="1" x14ac:dyDescent="0.2">
      <c r="A152" s="16"/>
      <c r="B152" s="17" t="s">
        <v>172</v>
      </c>
      <c r="C152" s="2"/>
      <c r="D152" s="2">
        <v>23955000000</v>
      </c>
      <c r="E152" s="2">
        <v>23955000000</v>
      </c>
      <c r="F152" s="28">
        <f t="shared" si="7"/>
        <v>4.8032767665594465E-3</v>
      </c>
    </row>
    <row r="153" spans="1:6" ht="17.25" customHeight="1" x14ac:dyDescent="0.2">
      <c r="A153" s="16"/>
      <c r="B153" s="17" t="s">
        <v>130</v>
      </c>
      <c r="C153" s="2"/>
      <c r="D153" s="2">
        <v>38000000000</v>
      </c>
      <c r="E153" s="2">
        <v>38000000000</v>
      </c>
      <c r="F153" s="28">
        <f t="shared" si="7"/>
        <v>7.6194747288356908E-3</v>
      </c>
    </row>
    <row r="154" spans="1:6" ht="17.25" customHeight="1" x14ac:dyDescent="0.2">
      <c r="A154" s="16"/>
      <c r="B154" s="17" t="s">
        <v>131</v>
      </c>
      <c r="C154" s="2"/>
      <c r="D154" s="2">
        <v>20000000000</v>
      </c>
      <c r="E154" s="2">
        <v>20000000000</v>
      </c>
      <c r="F154" s="28">
        <f t="shared" si="7"/>
        <v>4.0102498572819429E-3</v>
      </c>
    </row>
    <row r="155" spans="1:6" ht="18" customHeight="1" x14ac:dyDescent="0.2">
      <c r="A155" s="16"/>
      <c r="B155" s="17" t="s">
        <v>132</v>
      </c>
      <c r="C155" s="2"/>
      <c r="D155" s="2">
        <v>500000000</v>
      </c>
      <c r="E155" s="2">
        <v>500000000</v>
      </c>
      <c r="F155" s="28">
        <f t="shared" si="7"/>
        <v>1.0025624643204857E-4</v>
      </c>
    </row>
    <row r="156" spans="1:6" ht="18.75" customHeight="1" x14ac:dyDescent="0.2">
      <c r="A156" s="16"/>
      <c r="B156" s="17" t="s">
        <v>133</v>
      </c>
      <c r="C156" s="2"/>
      <c r="D156" s="2">
        <v>1500000000</v>
      </c>
      <c r="E156" s="2">
        <v>1500000000</v>
      </c>
      <c r="F156" s="28">
        <f t="shared" si="7"/>
        <v>3.0076873929614571E-4</v>
      </c>
    </row>
    <row r="157" spans="1:6" ht="16.5" customHeight="1" x14ac:dyDescent="0.2">
      <c r="A157" s="16"/>
      <c r="B157" s="17" t="s">
        <v>134</v>
      </c>
      <c r="C157" s="2"/>
      <c r="D157" s="2"/>
      <c r="E157" s="2"/>
      <c r="F157" s="28"/>
    </row>
    <row r="158" spans="1:6" ht="15.75" customHeight="1" x14ac:dyDescent="0.2">
      <c r="A158" s="16"/>
      <c r="B158" s="17" t="s">
        <v>135</v>
      </c>
      <c r="C158" s="2"/>
      <c r="D158" s="2"/>
      <c r="E158" s="2"/>
      <c r="F158" s="28"/>
    </row>
    <row r="159" spans="1:6" ht="15.75" customHeight="1" x14ac:dyDescent="0.2">
      <c r="A159" s="16"/>
      <c r="B159" s="17" t="s">
        <v>136</v>
      </c>
      <c r="C159" s="2"/>
      <c r="D159" s="2">
        <v>58000000000</v>
      </c>
      <c r="E159" s="2">
        <v>58000000000</v>
      </c>
      <c r="F159" s="28">
        <f t="shared" si="7"/>
        <v>1.1629724586117635E-2</v>
      </c>
    </row>
    <row r="160" spans="1:6" ht="15" customHeight="1" x14ac:dyDescent="0.2">
      <c r="A160" s="16"/>
      <c r="B160" s="17" t="s">
        <v>137</v>
      </c>
      <c r="C160" s="2"/>
      <c r="D160" s="2">
        <v>12000000000</v>
      </c>
      <c r="E160" s="2">
        <v>12000000000</v>
      </c>
      <c r="F160" s="28">
        <f t="shared" si="7"/>
        <v>2.4061499143691657E-3</v>
      </c>
    </row>
    <row r="161" spans="1:6" ht="18" customHeight="1" x14ac:dyDescent="0.2">
      <c r="A161" s="19"/>
      <c r="B161" s="20" t="s">
        <v>138</v>
      </c>
      <c r="C161" s="2"/>
      <c r="D161" s="2">
        <v>3000000000</v>
      </c>
      <c r="E161" s="2">
        <v>3000000000</v>
      </c>
      <c r="F161" s="28">
        <f t="shared" si="7"/>
        <v>6.0153747859229142E-4</v>
      </c>
    </row>
    <row r="162" spans="1:6" ht="18.75" customHeight="1" x14ac:dyDescent="0.2">
      <c r="A162" s="16"/>
      <c r="B162" s="17" t="s">
        <v>139</v>
      </c>
      <c r="C162" s="2"/>
      <c r="D162" s="2">
        <v>8000000000</v>
      </c>
      <c r="E162" s="2">
        <v>8000000000</v>
      </c>
      <c r="F162" s="28">
        <f t="shared" si="7"/>
        <v>1.604099942912777E-3</v>
      </c>
    </row>
    <row r="163" spans="1:6" ht="18" customHeight="1" x14ac:dyDescent="0.2">
      <c r="A163" s="16"/>
      <c r="B163" s="17" t="s">
        <v>140</v>
      </c>
      <c r="C163" s="2"/>
      <c r="D163" s="2">
        <v>45000000000</v>
      </c>
      <c r="E163" s="2">
        <v>45000000000</v>
      </c>
      <c r="F163" s="28">
        <f t="shared" si="7"/>
        <v>9.023062178884371E-3</v>
      </c>
    </row>
    <row r="164" spans="1:6" ht="15.75" customHeight="1" x14ac:dyDescent="0.2">
      <c r="A164" s="16"/>
      <c r="B164" s="17" t="s">
        <v>141</v>
      </c>
      <c r="C164" s="2"/>
      <c r="D164" s="2">
        <v>4060000000</v>
      </c>
      <c r="E164" s="2">
        <v>4060000000</v>
      </c>
      <c r="F164" s="28">
        <f t="shared" si="7"/>
        <v>8.1408072102823442E-4</v>
      </c>
    </row>
    <row r="165" spans="1:6" ht="16.5" customHeight="1" x14ac:dyDescent="0.2">
      <c r="A165" s="16"/>
      <c r="B165" s="17" t="s">
        <v>142</v>
      </c>
      <c r="C165" s="2"/>
      <c r="D165" s="2">
        <v>14000000000</v>
      </c>
      <c r="E165" s="2">
        <v>14000000000</v>
      </c>
      <c r="F165" s="28">
        <f t="shared" si="7"/>
        <v>2.8071749000973599E-3</v>
      </c>
    </row>
    <row r="166" spans="1:6" ht="14.25" customHeight="1" x14ac:dyDescent="0.2">
      <c r="A166" s="16"/>
      <c r="B166" s="17" t="s">
        <v>143</v>
      </c>
      <c r="C166" s="2"/>
      <c r="D166" s="2">
        <v>14000000000</v>
      </c>
      <c r="E166" s="2">
        <v>14000000000</v>
      </c>
      <c r="F166" s="28">
        <f t="shared" si="7"/>
        <v>2.8071749000973599E-3</v>
      </c>
    </row>
    <row r="167" spans="1:6" ht="18.75" customHeight="1" x14ac:dyDescent="0.2">
      <c r="A167" s="16"/>
      <c r="B167" s="17" t="s">
        <v>144</v>
      </c>
      <c r="C167" s="2"/>
      <c r="D167" s="2">
        <v>5760000000</v>
      </c>
      <c r="E167" s="2">
        <v>5760000000</v>
      </c>
      <c r="F167" s="28">
        <f t="shared" si="7"/>
        <v>1.1549519588971995E-3</v>
      </c>
    </row>
    <row r="168" spans="1:6" ht="18.75" customHeight="1" x14ac:dyDescent="0.2">
      <c r="A168" s="16"/>
      <c r="B168" s="17" t="s">
        <v>173</v>
      </c>
      <c r="C168" s="2"/>
      <c r="D168" s="2">
        <v>5000000000</v>
      </c>
      <c r="E168" s="2">
        <v>5000000000</v>
      </c>
      <c r="F168" s="28">
        <f t="shared" si="7"/>
        <v>1.0025624643204857E-3</v>
      </c>
    </row>
    <row r="169" spans="1:6" ht="33" customHeight="1" x14ac:dyDescent="0.2">
      <c r="A169" s="16"/>
      <c r="B169" s="18" t="s">
        <v>145</v>
      </c>
      <c r="C169" s="2"/>
      <c r="D169" s="2">
        <v>200000000</v>
      </c>
      <c r="E169" s="2">
        <v>200000000</v>
      </c>
      <c r="F169" s="28">
        <f t="shared" si="7"/>
        <v>4.0102498572819426E-5</v>
      </c>
    </row>
    <row r="170" spans="1:6" ht="15.75" customHeight="1" x14ac:dyDescent="0.2">
      <c r="A170" s="16"/>
      <c r="B170" s="17" t="s">
        <v>146</v>
      </c>
      <c r="C170" s="2"/>
      <c r="D170" s="2">
        <v>850000000</v>
      </c>
      <c r="E170" s="2">
        <v>850000000</v>
      </c>
      <c r="F170" s="28">
        <f t="shared" si="7"/>
        <v>1.7043561893448255E-4</v>
      </c>
    </row>
    <row r="171" spans="1:6" ht="20.25" customHeight="1" x14ac:dyDescent="0.2">
      <c r="A171" s="16"/>
      <c r="B171" s="17" t="s">
        <v>147</v>
      </c>
      <c r="C171" s="2"/>
      <c r="D171" s="2">
        <v>20000000000</v>
      </c>
      <c r="E171" s="2">
        <v>20000000000</v>
      </c>
      <c r="F171" s="28">
        <f t="shared" si="7"/>
        <v>4.0102498572819429E-3</v>
      </c>
    </row>
    <row r="172" spans="1:6" ht="27.75" customHeight="1" x14ac:dyDescent="0.2">
      <c r="A172" s="16"/>
      <c r="B172" s="18" t="s">
        <v>148</v>
      </c>
      <c r="C172" s="2"/>
      <c r="D172" s="2">
        <v>3000000000</v>
      </c>
      <c r="E172" s="2">
        <v>3000000000</v>
      </c>
      <c r="F172" s="28">
        <f t="shared" si="7"/>
        <v>6.0153747859229142E-4</v>
      </c>
    </row>
    <row r="173" spans="1:6" ht="29.25" customHeight="1" x14ac:dyDescent="0.2">
      <c r="A173" s="16"/>
      <c r="B173" s="17" t="s">
        <v>149</v>
      </c>
      <c r="C173" s="2"/>
      <c r="D173" s="2">
        <v>9000000000</v>
      </c>
      <c r="E173" s="2">
        <v>9000000000</v>
      </c>
      <c r="F173" s="28">
        <f t="shared" si="7"/>
        <v>1.8046124357768741E-3</v>
      </c>
    </row>
    <row r="174" spans="1:6" ht="17.25" customHeight="1" x14ac:dyDescent="0.2">
      <c r="A174" s="16"/>
      <c r="B174" s="17" t="s">
        <v>150</v>
      </c>
      <c r="C174" s="2"/>
      <c r="D174" s="2">
        <v>75000000000</v>
      </c>
      <c r="E174" s="2">
        <v>75000000000</v>
      </c>
      <c r="F174" s="28">
        <f t="shared" si="7"/>
        <v>1.5038436964807285E-2</v>
      </c>
    </row>
    <row r="175" spans="1:6" ht="15" customHeight="1" x14ac:dyDescent="0.2">
      <c r="A175" s="16"/>
      <c r="B175" s="17" t="s">
        <v>151</v>
      </c>
      <c r="C175" s="2"/>
      <c r="D175" s="2">
        <v>25000000000</v>
      </c>
      <c r="E175" s="2">
        <v>25000000000</v>
      </c>
      <c r="F175" s="28">
        <f t="shared" si="7"/>
        <v>5.012812321602428E-3</v>
      </c>
    </row>
    <row r="176" spans="1:6" ht="16.5" customHeight="1" x14ac:dyDescent="0.2">
      <c r="A176" s="16"/>
      <c r="B176" s="18" t="s">
        <v>152</v>
      </c>
      <c r="C176" s="2"/>
      <c r="D176" s="2">
        <v>8000000000</v>
      </c>
      <c r="E176" s="2">
        <v>8000000000</v>
      </c>
      <c r="F176" s="28">
        <f t="shared" si="7"/>
        <v>1.604099942912777E-3</v>
      </c>
    </row>
    <row r="177" spans="1:6" ht="17.25" customHeight="1" x14ac:dyDescent="0.2">
      <c r="A177" s="16"/>
      <c r="B177" s="17" t="s">
        <v>153</v>
      </c>
      <c r="C177" s="2"/>
      <c r="D177" s="2">
        <v>1000000000</v>
      </c>
      <c r="E177" s="2">
        <v>1000000000</v>
      </c>
      <c r="F177" s="28">
        <f t="shared" si="7"/>
        <v>2.0051249286409713E-4</v>
      </c>
    </row>
    <row r="178" spans="1:6" ht="13.5" customHeight="1" x14ac:dyDescent="0.2">
      <c r="A178" s="16"/>
      <c r="B178" s="17" t="s">
        <v>154</v>
      </c>
      <c r="C178" s="2"/>
      <c r="D178" s="2">
        <v>1500000000</v>
      </c>
      <c r="E178" s="2">
        <v>1500000000</v>
      </c>
      <c r="F178" s="28">
        <f t="shared" si="7"/>
        <v>3.0076873929614571E-4</v>
      </c>
    </row>
    <row r="179" spans="1:6" ht="13.5" customHeight="1" x14ac:dyDescent="0.2">
      <c r="A179" s="16"/>
      <c r="B179" s="17" t="s">
        <v>155</v>
      </c>
      <c r="C179" s="2"/>
      <c r="D179" s="2">
        <v>1500000000</v>
      </c>
      <c r="E179" s="2">
        <v>1500000000</v>
      </c>
      <c r="F179" s="28">
        <f t="shared" si="7"/>
        <v>3.0076873929614571E-4</v>
      </c>
    </row>
    <row r="180" spans="1:6" ht="29.25" customHeight="1" x14ac:dyDescent="0.2">
      <c r="A180" s="16"/>
      <c r="B180" s="18" t="s">
        <v>156</v>
      </c>
      <c r="C180" s="2"/>
      <c r="D180" s="2">
        <v>5747694780</v>
      </c>
      <c r="E180" s="2">
        <v>5747694780</v>
      </c>
      <c r="F180" s="28">
        <f t="shared" si="7"/>
        <v>1.1524846085597584E-3</v>
      </c>
    </row>
    <row r="181" spans="1:6" ht="29.25" customHeight="1" x14ac:dyDescent="0.2">
      <c r="A181" s="16"/>
      <c r="B181" s="18"/>
      <c r="C181" s="2"/>
      <c r="D181" s="26"/>
      <c r="E181" s="6"/>
      <c r="F181" s="28"/>
    </row>
    <row r="182" spans="1:6" x14ac:dyDescent="0.2">
      <c r="A182" s="16"/>
      <c r="B182" s="16"/>
      <c r="C182" s="2"/>
      <c r="D182" s="2"/>
      <c r="E182" s="2"/>
      <c r="F182" s="28"/>
    </row>
    <row r="183" spans="1:6" ht="14.25" customHeight="1" x14ac:dyDescent="0.2">
      <c r="A183" s="16"/>
      <c r="B183" s="15" t="s">
        <v>157</v>
      </c>
      <c r="C183" s="2"/>
      <c r="D183" s="2"/>
      <c r="E183" s="2"/>
      <c r="F183" s="28"/>
    </row>
    <row r="184" spans="1:6" ht="14.25" customHeight="1" x14ac:dyDescent="0.2">
      <c r="A184" s="16"/>
      <c r="B184" s="17" t="s">
        <v>158</v>
      </c>
      <c r="C184" s="2"/>
      <c r="D184" s="2"/>
      <c r="E184" s="2">
        <v>67000000000</v>
      </c>
      <c r="F184" s="28">
        <f t="shared" si="7"/>
        <v>1.3434337021894508E-2</v>
      </c>
    </row>
    <row r="185" spans="1:6" ht="15" customHeight="1" x14ac:dyDescent="0.2">
      <c r="A185" s="16"/>
      <c r="B185" s="17" t="s">
        <v>159</v>
      </c>
      <c r="C185" s="2"/>
      <c r="D185" s="2"/>
      <c r="E185" s="2">
        <v>61347000000</v>
      </c>
      <c r="F185" s="28">
        <f t="shared" si="7"/>
        <v>1.2300839899733768E-2</v>
      </c>
    </row>
    <row r="186" spans="1:6" ht="15.75" customHeight="1" x14ac:dyDescent="0.2">
      <c r="A186" s="16"/>
      <c r="B186" s="17" t="s">
        <v>160</v>
      </c>
      <c r="C186" s="2"/>
      <c r="D186" s="2"/>
      <c r="E186" s="2">
        <v>76279000000</v>
      </c>
      <c r="F186" s="28">
        <f t="shared" si="7"/>
        <v>1.5294892443180465E-2</v>
      </c>
    </row>
    <row r="187" spans="1:6" ht="15" customHeight="1" x14ac:dyDescent="0.2">
      <c r="A187" s="16"/>
      <c r="B187" s="17" t="s">
        <v>161</v>
      </c>
      <c r="C187" s="2"/>
      <c r="D187" s="2"/>
      <c r="E187" s="2">
        <v>150000000000</v>
      </c>
      <c r="F187" s="28">
        <f t="shared" si="7"/>
        <v>3.007687392961457E-2</v>
      </c>
    </row>
    <row r="188" spans="1:6" ht="15" customHeight="1" x14ac:dyDescent="0.2">
      <c r="A188" s="16"/>
      <c r="B188" s="17" t="s">
        <v>162</v>
      </c>
      <c r="C188" s="2"/>
      <c r="D188" s="2"/>
      <c r="E188" s="2">
        <v>32000000000</v>
      </c>
      <c r="F188" s="28">
        <f t="shared" si="7"/>
        <v>6.4163997716511082E-3</v>
      </c>
    </row>
    <row r="189" spans="1:6" ht="14.25" customHeight="1" x14ac:dyDescent="0.2">
      <c r="A189" s="16"/>
      <c r="B189" s="17" t="s">
        <v>163</v>
      </c>
      <c r="C189" s="2"/>
      <c r="D189" s="2"/>
      <c r="E189" s="2">
        <v>1350000000</v>
      </c>
      <c r="F189" s="28">
        <f t="shared" si="7"/>
        <v>2.7069186536653113E-4</v>
      </c>
    </row>
    <row r="190" spans="1:6" ht="16.5" customHeight="1" x14ac:dyDescent="0.2">
      <c r="A190" s="16"/>
      <c r="B190" s="15" t="s">
        <v>164</v>
      </c>
      <c r="C190" s="2"/>
      <c r="D190" s="2"/>
      <c r="E190" s="6">
        <f>SUM(E184:E189)</f>
        <v>387976000000</v>
      </c>
      <c r="F190" s="29">
        <f t="shared" si="7"/>
        <v>7.779403493144095E-2</v>
      </c>
    </row>
    <row r="191" spans="1:6" ht="16.5" customHeight="1" x14ac:dyDescent="0.2">
      <c r="A191" s="16"/>
      <c r="B191" s="15"/>
      <c r="C191" s="2"/>
      <c r="D191" s="2"/>
      <c r="E191" s="2"/>
      <c r="F191" s="28"/>
    </row>
    <row r="192" spans="1:6" ht="16.5" customHeight="1" x14ac:dyDescent="0.2">
      <c r="A192" s="16"/>
      <c r="B192" s="15"/>
      <c r="C192" s="2"/>
      <c r="D192" s="2"/>
      <c r="E192" s="2"/>
      <c r="F192" s="28"/>
    </row>
    <row r="193" spans="1:6" ht="16.5" customHeight="1" x14ac:dyDescent="0.2">
      <c r="A193" s="19"/>
      <c r="B193" s="14" t="s">
        <v>165</v>
      </c>
      <c r="C193" s="2"/>
      <c r="D193" s="2"/>
      <c r="E193" s="2"/>
      <c r="F193" s="28"/>
    </row>
    <row r="194" spans="1:6" ht="15" customHeight="1" x14ac:dyDescent="0.2">
      <c r="A194" s="19"/>
      <c r="B194" s="20" t="s">
        <v>166</v>
      </c>
      <c r="C194" s="2"/>
      <c r="D194" s="2"/>
      <c r="E194" s="2">
        <v>543376000000</v>
      </c>
      <c r="F194" s="29">
        <f t="shared" si="7"/>
        <v>0.10895367632252165</v>
      </c>
    </row>
    <row r="195" spans="1:6" ht="17.25" customHeight="1" x14ac:dyDescent="0.2">
      <c r="A195" s="16"/>
      <c r="B195" s="17" t="s">
        <v>167</v>
      </c>
      <c r="C195" s="2"/>
      <c r="D195" s="2"/>
      <c r="E195" s="2">
        <v>48388000000</v>
      </c>
      <c r="F195" s="29">
        <f t="shared" si="7"/>
        <v>9.7023985047079327E-3</v>
      </c>
    </row>
    <row r="196" spans="1:6" s="24" customFormat="1" ht="16.5" customHeight="1" x14ac:dyDescent="0.2">
      <c r="A196" s="23"/>
      <c r="B196" s="15" t="s">
        <v>168</v>
      </c>
      <c r="C196" s="6"/>
      <c r="D196" s="6"/>
      <c r="E196" s="6">
        <v>591764000000</v>
      </c>
      <c r="F196" s="30"/>
    </row>
    <row r="197" spans="1:6" x14ac:dyDescent="0.2">
      <c r="A197" s="16"/>
      <c r="B197" s="16"/>
      <c r="C197" s="2"/>
      <c r="D197" s="2"/>
      <c r="E197" s="2"/>
      <c r="F197" s="31"/>
    </row>
    <row r="198" spans="1:6" ht="15.75" customHeight="1" x14ac:dyDescent="0.2">
      <c r="A198" s="2"/>
      <c r="B198" s="6" t="s">
        <v>169</v>
      </c>
      <c r="C198" s="2"/>
      <c r="D198" s="2"/>
      <c r="E198" s="6">
        <v>4987220425601</v>
      </c>
      <c r="F198" s="31"/>
    </row>
    <row r="199" spans="1:6" x14ac:dyDescent="0.2">
      <c r="A199" s="2"/>
      <c r="B199" s="2"/>
      <c r="C199" s="2"/>
      <c r="D199" s="2"/>
      <c r="F199" s="32"/>
    </row>
    <row r="200" spans="1:6" x14ac:dyDescent="0.2">
      <c r="A200" s="2"/>
      <c r="B200" s="2"/>
      <c r="C200" s="2"/>
      <c r="D200" s="2"/>
      <c r="F200" s="32"/>
    </row>
    <row r="201" spans="1:6" x14ac:dyDescent="0.2">
      <c r="A201" s="2"/>
      <c r="B201" s="6" t="s">
        <v>175</v>
      </c>
      <c r="C201" s="2"/>
      <c r="D201" s="2"/>
      <c r="F201" s="32"/>
    </row>
    <row r="202" spans="1:6" x14ac:dyDescent="0.2">
      <c r="A202" s="2"/>
      <c r="B202" s="2" t="s">
        <v>176</v>
      </c>
      <c r="C202" s="2">
        <v>387976000000</v>
      </c>
      <c r="D202" s="2"/>
      <c r="F202" s="32"/>
    </row>
    <row r="203" spans="1:6" x14ac:dyDescent="0.2">
      <c r="A203" s="2"/>
      <c r="B203" s="2" t="s">
        <v>177</v>
      </c>
      <c r="C203" s="2">
        <v>316802241988</v>
      </c>
      <c r="D203" s="2"/>
      <c r="F203" s="32"/>
    </row>
    <row r="204" spans="1:6" x14ac:dyDescent="0.2">
      <c r="A204" s="2"/>
      <c r="B204" s="2" t="s">
        <v>178</v>
      </c>
      <c r="C204" s="2">
        <v>1925986032563</v>
      </c>
      <c r="D204" s="2"/>
      <c r="F204" s="32"/>
    </row>
    <row r="205" spans="1:6" x14ac:dyDescent="0.2">
      <c r="A205" s="2"/>
      <c r="B205" s="2" t="s">
        <v>179</v>
      </c>
      <c r="C205" s="2">
        <v>143236495795</v>
      </c>
      <c r="D205" s="2"/>
      <c r="F205" s="32"/>
    </row>
    <row r="206" spans="1:6" x14ac:dyDescent="0.2">
      <c r="A206" s="2"/>
      <c r="B206" s="2" t="s">
        <v>182</v>
      </c>
      <c r="C206" s="2">
        <v>1081789960473</v>
      </c>
      <c r="D206" s="2"/>
      <c r="F206" s="32"/>
    </row>
    <row r="207" spans="1:6" x14ac:dyDescent="0.2">
      <c r="A207" s="2"/>
      <c r="B207" s="2" t="s">
        <v>180</v>
      </c>
      <c r="C207" s="2">
        <v>539665694780</v>
      </c>
      <c r="D207" s="2"/>
      <c r="F207" s="32"/>
    </row>
    <row r="208" spans="1:6" x14ac:dyDescent="0.2">
      <c r="A208" s="2"/>
      <c r="B208" s="2" t="s">
        <v>181</v>
      </c>
      <c r="C208" s="2">
        <v>591764000000</v>
      </c>
      <c r="D208" s="2"/>
      <c r="F208" s="32"/>
    </row>
    <row r="209" spans="1:6" x14ac:dyDescent="0.2">
      <c r="A209" s="2"/>
      <c r="B209" s="2"/>
      <c r="C209" s="2"/>
      <c r="D209" s="2"/>
      <c r="F209" s="32"/>
    </row>
    <row r="210" spans="1:6" x14ac:dyDescent="0.2">
      <c r="A210" s="2"/>
      <c r="B210" s="2"/>
      <c r="C210" s="6">
        <f>SUM(C202:C208)</f>
        <v>4987220425599</v>
      </c>
      <c r="D210" s="2"/>
      <c r="F210" s="32"/>
    </row>
    <row r="211" spans="1:6" x14ac:dyDescent="0.2">
      <c r="A211" s="2"/>
      <c r="B211" s="2"/>
      <c r="C211" s="2"/>
      <c r="D211" s="2"/>
      <c r="F211" s="32"/>
    </row>
    <row r="212" spans="1:6" x14ac:dyDescent="0.2">
      <c r="A212" s="2"/>
      <c r="B212" s="2"/>
      <c r="C212" s="2"/>
      <c r="D212" s="2"/>
      <c r="F212" s="32"/>
    </row>
    <row r="213" spans="1:6" x14ac:dyDescent="0.2">
      <c r="A213" s="2"/>
      <c r="B213" s="2"/>
      <c r="C213" s="2"/>
      <c r="D213" s="2"/>
      <c r="F213" s="32"/>
    </row>
    <row r="214" spans="1:6" x14ac:dyDescent="0.2">
      <c r="A214" s="2"/>
      <c r="B214" s="2"/>
      <c r="C214" s="2"/>
      <c r="D214" s="2"/>
      <c r="F214" s="32"/>
    </row>
    <row r="215" spans="1:6" x14ac:dyDescent="0.2">
      <c r="F215" s="32"/>
    </row>
    <row r="216" spans="1:6" x14ac:dyDescent="0.2">
      <c r="F216" s="32"/>
    </row>
    <row r="217" spans="1:6" x14ac:dyDescent="0.2">
      <c r="F217" s="32"/>
    </row>
    <row r="218" spans="1:6" x14ac:dyDescent="0.2">
      <c r="F218" s="32"/>
    </row>
    <row r="219" spans="1:6" x14ac:dyDescent="0.2">
      <c r="F219" s="32"/>
    </row>
    <row r="220" spans="1:6" x14ac:dyDescent="0.2">
      <c r="F220" s="32"/>
    </row>
    <row r="221" spans="1:6" x14ac:dyDescent="0.2">
      <c r="F221" s="32"/>
    </row>
    <row r="222" spans="1:6" x14ac:dyDescent="0.2">
      <c r="F222" s="32"/>
    </row>
    <row r="223" spans="1:6" x14ac:dyDescent="0.2">
      <c r="F223" s="32"/>
    </row>
    <row r="224" spans="1:6" x14ac:dyDescent="0.2">
      <c r="F224" s="32"/>
    </row>
    <row r="225" spans="6:6" x14ac:dyDescent="0.2">
      <c r="F225" s="32"/>
    </row>
    <row r="226" spans="6:6" x14ac:dyDescent="0.2">
      <c r="F226" s="32"/>
    </row>
    <row r="227" spans="6:6" x14ac:dyDescent="0.2">
      <c r="F227" s="32"/>
    </row>
    <row r="228" spans="6:6" x14ac:dyDescent="0.2">
      <c r="F228" s="32"/>
    </row>
    <row r="229" spans="6:6" x14ac:dyDescent="0.2">
      <c r="F229" s="32"/>
    </row>
    <row r="230" spans="6:6" x14ac:dyDescent="0.2">
      <c r="F230" s="32"/>
    </row>
    <row r="231" spans="6:6" x14ac:dyDescent="0.2">
      <c r="F231" s="32"/>
    </row>
    <row r="232" spans="6:6" x14ac:dyDescent="0.2">
      <c r="F232" s="32"/>
    </row>
    <row r="233" spans="6:6" x14ac:dyDescent="0.2">
      <c r="F233" s="32"/>
    </row>
    <row r="234" spans="6:6" x14ac:dyDescent="0.2">
      <c r="F234" s="32"/>
    </row>
    <row r="235" spans="6:6" x14ac:dyDescent="0.2">
      <c r="F235" s="32"/>
    </row>
    <row r="236" spans="6:6" x14ac:dyDescent="0.2">
      <c r="F236" s="32"/>
    </row>
    <row r="237" spans="6:6" x14ac:dyDescent="0.2">
      <c r="F237" s="32"/>
    </row>
    <row r="238" spans="6:6" x14ac:dyDescent="0.2">
      <c r="F238" s="32"/>
    </row>
    <row r="239" spans="6:6" x14ac:dyDescent="0.2">
      <c r="F239" s="32"/>
    </row>
    <row r="240" spans="6:6" x14ac:dyDescent="0.2">
      <c r="F240" s="32"/>
    </row>
    <row r="241" spans="6:6" x14ac:dyDescent="0.2">
      <c r="F241" s="32"/>
    </row>
    <row r="242" spans="6:6" x14ac:dyDescent="0.2">
      <c r="F242" s="32"/>
    </row>
    <row r="243" spans="6:6" x14ac:dyDescent="0.2">
      <c r="F243" s="32"/>
    </row>
    <row r="244" spans="6:6" x14ac:dyDescent="0.2">
      <c r="F244" s="32"/>
    </row>
    <row r="245" spans="6:6" x14ac:dyDescent="0.2">
      <c r="F245" s="32"/>
    </row>
    <row r="246" spans="6:6" x14ac:dyDescent="0.2">
      <c r="F246" s="32"/>
    </row>
    <row r="247" spans="6:6" x14ac:dyDescent="0.2">
      <c r="F247" s="32"/>
    </row>
    <row r="248" spans="6:6" x14ac:dyDescent="0.2">
      <c r="F248" s="32"/>
    </row>
    <row r="249" spans="6:6" x14ac:dyDescent="0.2">
      <c r="F249" s="32"/>
    </row>
    <row r="250" spans="6:6" x14ac:dyDescent="0.2">
      <c r="F250" s="32"/>
    </row>
    <row r="251" spans="6:6" x14ac:dyDescent="0.2">
      <c r="F251" s="32"/>
    </row>
    <row r="252" spans="6:6" x14ac:dyDescent="0.2">
      <c r="F252" s="32"/>
    </row>
    <row r="253" spans="6:6" x14ac:dyDescent="0.2">
      <c r="F253" s="32"/>
    </row>
    <row r="254" spans="6:6" x14ac:dyDescent="0.2">
      <c r="F254" s="32"/>
    </row>
    <row r="255" spans="6:6" x14ac:dyDescent="0.2">
      <c r="F255" s="32"/>
    </row>
    <row r="256" spans="6:6" x14ac:dyDescent="0.2">
      <c r="F256" s="32"/>
    </row>
    <row r="257" spans="6:6" x14ac:dyDescent="0.2">
      <c r="F257" s="32"/>
    </row>
    <row r="258" spans="6:6" x14ac:dyDescent="0.2">
      <c r="F258" s="32"/>
    </row>
    <row r="259" spans="6:6" x14ac:dyDescent="0.2">
      <c r="F259" s="32"/>
    </row>
    <row r="260" spans="6:6" x14ac:dyDescent="0.2">
      <c r="F260" s="32"/>
    </row>
    <row r="261" spans="6:6" x14ac:dyDescent="0.2">
      <c r="F261" s="32"/>
    </row>
    <row r="262" spans="6:6" x14ac:dyDescent="0.2">
      <c r="F262" s="32"/>
    </row>
    <row r="263" spans="6:6" x14ac:dyDescent="0.2">
      <c r="F263" s="32"/>
    </row>
    <row r="264" spans="6:6" x14ac:dyDescent="0.2">
      <c r="F264" s="32"/>
    </row>
    <row r="265" spans="6:6" x14ac:dyDescent="0.2">
      <c r="F265" s="32"/>
    </row>
    <row r="266" spans="6:6" x14ac:dyDescent="0.2">
      <c r="F266" s="32"/>
    </row>
    <row r="267" spans="6:6" x14ac:dyDescent="0.2">
      <c r="F267" s="32"/>
    </row>
    <row r="268" spans="6:6" x14ac:dyDescent="0.2">
      <c r="F268" s="32"/>
    </row>
    <row r="269" spans="6:6" x14ac:dyDescent="0.2">
      <c r="F269" s="32"/>
    </row>
    <row r="270" spans="6:6" x14ac:dyDescent="0.2">
      <c r="F270" s="32"/>
    </row>
  </sheetData>
  <mergeCells count="1">
    <mergeCell ref="C1:F1"/>
  </mergeCells>
  <pageMargins left="0.75" right="0.75" top="1" bottom="1" header="0.5" footer="0.5"/>
  <pageSetup scale="18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F1" sqref="A1:F1"/>
    </sheetView>
  </sheetViews>
  <sheetFormatPr defaultRowHeight="12.75" x14ac:dyDescent="0.2"/>
  <cols>
    <col min="2" max="2" width="45.1640625" customWidth="1"/>
    <col min="3" max="3" width="28" customWidth="1"/>
    <col min="4" max="4" width="27.1640625" customWidth="1"/>
    <col min="5" max="5" width="32" customWidth="1"/>
    <col min="6" max="6" width="23.6640625" style="36" customWidth="1"/>
  </cols>
  <sheetData>
    <row r="1" spans="1:7" ht="27" customHeight="1" x14ac:dyDescent="0.2">
      <c r="A1" s="2" t="s">
        <v>0</v>
      </c>
      <c r="B1" s="2" t="s">
        <v>1</v>
      </c>
      <c r="C1" s="9" t="s">
        <v>184</v>
      </c>
      <c r="D1" s="9" t="s">
        <v>185</v>
      </c>
      <c r="E1" s="9" t="s">
        <v>186</v>
      </c>
      <c r="F1" s="35" t="s">
        <v>174</v>
      </c>
      <c r="G1" s="2"/>
    </row>
    <row r="2" spans="1:7" x14ac:dyDescent="0.2">
      <c r="A2" s="6"/>
      <c r="B2" s="6" t="s">
        <v>42</v>
      </c>
      <c r="C2" s="6">
        <v>1908415718421</v>
      </c>
      <c r="D2" s="6">
        <v>1072574500178</v>
      </c>
      <c r="E2" s="6">
        <v>2980990218599</v>
      </c>
      <c r="F2" s="37">
        <v>0.59772577993477538</v>
      </c>
      <c r="G2" s="2"/>
    </row>
    <row r="3" spans="1:7" x14ac:dyDescent="0.2">
      <c r="A3" s="2">
        <v>1</v>
      </c>
      <c r="B3" s="2" t="s">
        <v>13</v>
      </c>
      <c r="C3" s="2">
        <v>360822928272</v>
      </c>
      <c r="D3" s="2">
        <v>71937785489</v>
      </c>
      <c r="E3" s="2">
        <v>432760713761</v>
      </c>
      <c r="F3" s="35">
        <v>8.6773929529864097E-2</v>
      </c>
      <c r="G3" s="2"/>
    </row>
    <row r="4" spans="1:7" x14ac:dyDescent="0.2">
      <c r="A4" s="2">
        <v>2</v>
      </c>
      <c r="B4" s="2" t="s">
        <v>12</v>
      </c>
      <c r="C4" s="2">
        <v>300402146886</v>
      </c>
      <c r="D4" s="2">
        <v>64013000000</v>
      </c>
      <c r="E4" s="2">
        <v>364415146886</v>
      </c>
      <c r="F4" s="35">
        <v>7.3069789539547986E-2</v>
      </c>
      <c r="G4" s="2"/>
    </row>
    <row r="5" spans="1:7" x14ac:dyDescent="0.2">
      <c r="A5" s="2">
        <v>3</v>
      </c>
      <c r="B5" s="2" t="s">
        <v>6</v>
      </c>
      <c r="C5" s="2">
        <v>295011366222</v>
      </c>
      <c r="D5" s="2">
        <v>16140000000</v>
      </c>
      <c r="E5" s="2">
        <v>311151366222</v>
      </c>
      <c r="F5" s="35">
        <v>6.2389736099242851E-2</v>
      </c>
      <c r="G5" s="2"/>
    </row>
    <row r="6" spans="1:7" x14ac:dyDescent="0.2">
      <c r="A6" s="2">
        <v>4</v>
      </c>
      <c r="B6" s="2" t="s">
        <v>16</v>
      </c>
      <c r="C6" s="2">
        <v>219737084655</v>
      </c>
      <c r="D6" s="2">
        <v>60082469275</v>
      </c>
      <c r="E6" s="2">
        <v>279819553930</v>
      </c>
      <c r="F6" s="35">
        <v>5.6107316310623968E-2</v>
      </c>
      <c r="G6" s="2"/>
    </row>
    <row r="7" spans="1:7" x14ac:dyDescent="0.2">
      <c r="A7" s="2">
        <v>5</v>
      </c>
      <c r="B7" s="2" t="s">
        <v>28</v>
      </c>
      <c r="C7" s="2">
        <v>26607882742</v>
      </c>
      <c r="D7" s="2">
        <v>168173800000</v>
      </c>
      <c r="E7" s="2">
        <v>194781682742</v>
      </c>
      <c r="F7" s="35">
        <v>3.905616077086211E-2</v>
      </c>
      <c r="G7" s="2"/>
    </row>
    <row r="8" spans="1:7" x14ac:dyDescent="0.2">
      <c r="A8" s="2">
        <v>6</v>
      </c>
      <c r="B8" s="2" t="s">
        <v>20</v>
      </c>
      <c r="C8" s="2">
        <v>142645153298</v>
      </c>
      <c r="D8" s="2">
        <v>12086540679</v>
      </c>
      <c r="E8" s="2">
        <v>154731693977</v>
      </c>
      <c r="F8" s="35">
        <v>3.1025637684412875E-2</v>
      </c>
      <c r="G8" s="2"/>
    </row>
    <row r="9" spans="1:7" x14ac:dyDescent="0.2">
      <c r="A9" s="2">
        <v>7</v>
      </c>
      <c r="B9" s="2" t="s">
        <v>37</v>
      </c>
      <c r="C9" s="2">
        <v>65512690505</v>
      </c>
      <c r="D9" s="2">
        <v>50000000000</v>
      </c>
      <c r="E9" s="2">
        <v>115512690505</v>
      </c>
      <c r="F9" s="35">
        <v>2.3161737530596475E-2</v>
      </c>
      <c r="G9" s="2"/>
    </row>
    <row r="10" spans="1:7" x14ac:dyDescent="0.2">
      <c r="A10" s="2">
        <v>8</v>
      </c>
      <c r="B10" s="2" t="s">
        <v>9</v>
      </c>
      <c r="C10" s="2">
        <v>7813043018</v>
      </c>
      <c r="D10" s="2">
        <v>84228166366</v>
      </c>
      <c r="E10" s="2">
        <v>92041209384</v>
      </c>
      <c r="F10" s="35">
        <v>1.8455412339812169E-2</v>
      </c>
      <c r="G10" s="2"/>
    </row>
    <row r="11" spans="1:7" x14ac:dyDescent="0.2">
      <c r="A11" s="2">
        <v>9</v>
      </c>
      <c r="B11" s="2" t="s">
        <v>4</v>
      </c>
      <c r="C11" s="2">
        <v>79084295951</v>
      </c>
      <c r="D11" s="2">
        <v>7860500000</v>
      </c>
      <c r="E11" s="2">
        <v>86944795951</v>
      </c>
      <c r="F11" s="35">
        <v>1.7433517777695268E-2</v>
      </c>
      <c r="G11" s="2"/>
    </row>
    <row r="12" spans="1:7" x14ac:dyDescent="0.2">
      <c r="A12" s="2">
        <v>10</v>
      </c>
      <c r="B12" s="2" t="s">
        <v>8</v>
      </c>
      <c r="C12" s="2">
        <v>32395973211</v>
      </c>
      <c r="D12" s="2">
        <v>50808871428</v>
      </c>
      <c r="E12" s="2">
        <v>83204844639</v>
      </c>
      <c r="F12" s="35">
        <v>1.6683610816935798E-2</v>
      </c>
      <c r="G12" s="2"/>
    </row>
    <row r="13" spans="1:7" x14ac:dyDescent="0.2">
      <c r="A13" s="2">
        <v>11</v>
      </c>
      <c r="B13" s="2" t="s">
        <v>3</v>
      </c>
      <c r="C13" s="2">
        <v>45905747338</v>
      </c>
      <c r="D13" s="2">
        <v>33673731529</v>
      </c>
      <c r="E13" s="2">
        <v>79579478867</v>
      </c>
      <c r="F13" s="35">
        <v>1.5956679688447908E-2</v>
      </c>
      <c r="G13" s="2"/>
    </row>
    <row r="14" spans="1:7" x14ac:dyDescent="0.2">
      <c r="A14" s="2">
        <v>12</v>
      </c>
      <c r="B14" s="2" t="s">
        <v>24</v>
      </c>
      <c r="C14" s="2">
        <v>4204008698</v>
      </c>
      <c r="D14" s="2">
        <v>73159378866</v>
      </c>
      <c r="E14" s="2">
        <v>77363387564</v>
      </c>
      <c r="F14" s="35">
        <v>1.5512325696868931E-2</v>
      </c>
      <c r="G14" s="2"/>
    </row>
    <row r="15" spans="1:7" x14ac:dyDescent="0.2">
      <c r="A15" s="2">
        <v>13</v>
      </c>
      <c r="B15" s="2" t="s">
        <v>14</v>
      </c>
      <c r="C15" s="2">
        <v>47390729600</v>
      </c>
      <c r="D15" s="2">
        <v>24211948470</v>
      </c>
      <c r="E15" s="2">
        <v>71602678070</v>
      </c>
      <c r="F15" s="35">
        <v>1.435723147556112E-2</v>
      </c>
      <c r="G15" s="2"/>
    </row>
    <row r="16" spans="1:7" x14ac:dyDescent="0.2">
      <c r="A16" s="2">
        <v>14</v>
      </c>
      <c r="B16" s="2" t="s">
        <v>38</v>
      </c>
      <c r="C16" s="2">
        <v>2375251096</v>
      </c>
      <c r="D16" s="2">
        <v>62331222222</v>
      </c>
      <c r="E16" s="2">
        <v>64706473318</v>
      </c>
      <c r="F16" s="35">
        <v>1.2974456269436366E-2</v>
      </c>
      <c r="G16" s="2"/>
    </row>
    <row r="17" spans="1:7" x14ac:dyDescent="0.2">
      <c r="A17" s="2">
        <v>15</v>
      </c>
      <c r="B17" s="2" t="s">
        <v>27</v>
      </c>
      <c r="C17" s="2">
        <v>51391667171</v>
      </c>
      <c r="D17" s="2">
        <v>8583000000</v>
      </c>
      <c r="E17" s="2">
        <v>59974667171</v>
      </c>
      <c r="F17" s="35">
        <v>1.2025670023151738E-2</v>
      </c>
      <c r="G17" s="2"/>
    </row>
    <row r="18" spans="1:7" x14ac:dyDescent="0.2">
      <c r="A18" s="2">
        <v>16</v>
      </c>
      <c r="B18" s="2" t="s">
        <v>171</v>
      </c>
      <c r="C18" s="2">
        <v>0</v>
      </c>
      <c r="D18" s="2">
        <v>57000000000</v>
      </c>
      <c r="E18" s="2">
        <v>57000000000</v>
      </c>
      <c r="F18" s="35">
        <v>1.1429212093253536E-2</v>
      </c>
      <c r="G18" s="2"/>
    </row>
    <row r="19" spans="1:7" x14ac:dyDescent="0.2">
      <c r="A19" s="2">
        <v>17</v>
      </c>
      <c r="B19" s="2" t="s">
        <v>31</v>
      </c>
      <c r="C19" s="2">
        <v>6395293520</v>
      </c>
      <c r="D19" s="2">
        <v>48500000000</v>
      </c>
      <c r="E19" s="2">
        <v>54895293520</v>
      </c>
      <c r="F19" s="35">
        <v>1.1007192150201519E-2</v>
      </c>
      <c r="G19" s="2"/>
    </row>
    <row r="20" spans="1:7" x14ac:dyDescent="0.2">
      <c r="A20" s="2">
        <v>18</v>
      </c>
      <c r="B20" s="2" t="s">
        <v>26</v>
      </c>
      <c r="C20" s="2">
        <v>8211018611</v>
      </c>
      <c r="D20" s="2">
        <v>44527673725</v>
      </c>
      <c r="E20" s="2">
        <v>52738692336</v>
      </c>
      <c r="F20" s="35">
        <v>1.0574766670684015E-2</v>
      </c>
      <c r="G20" s="2"/>
    </row>
    <row r="21" spans="1:7" x14ac:dyDescent="0.2">
      <c r="A21" s="2">
        <v>19</v>
      </c>
      <c r="B21" s="2" t="s">
        <v>25</v>
      </c>
      <c r="C21" s="2">
        <v>22532044944</v>
      </c>
      <c r="D21" s="2">
        <v>18849748247</v>
      </c>
      <c r="E21" s="2">
        <v>41381793191</v>
      </c>
      <c r="F21" s="35">
        <v>8.2975665119139307E-3</v>
      </c>
      <c r="G21" s="2"/>
    </row>
    <row r="22" spans="1:7" x14ac:dyDescent="0.2">
      <c r="A22" s="2">
        <v>20</v>
      </c>
      <c r="B22" s="2" t="s">
        <v>2</v>
      </c>
      <c r="C22" s="2">
        <v>22831383605</v>
      </c>
      <c r="D22" s="2">
        <v>14431000000</v>
      </c>
      <c r="E22" s="2">
        <v>37262383605</v>
      </c>
      <c r="F22" s="35">
        <v>7.4715734266968129E-3</v>
      </c>
      <c r="G22" s="2"/>
    </row>
    <row r="23" spans="1:7" x14ac:dyDescent="0.2">
      <c r="A23" s="2">
        <v>21</v>
      </c>
      <c r="B23" s="2" t="s">
        <v>29</v>
      </c>
      <c r="C23" s="2">
        <v>5553337756</v>
      </c>
      <c r="D23" s="2">
        <v>30399298518</v>
      </c>
      <c r="E23" s="2">
        <v>35952636274</v>
      </c>
      <c r="F23" s="35">
        <v>7.2089527243359049E-3</v>
      </c>
      <c r="G23" s="2"/>
    </row>
    <row r="24" spans="1:7" x14ac:dyDescent="0.2">
      <c r="A24" s="2">
        <v>22</v>
      </c>
      <c r="B24" s="2" t="s">
        <v>18</v>
      </c>
      <c r="C24" s="2">
        <v>22153138189</v>
      </c>
      <c r="D24" s="2">
        <v>5998492294</v>
      </c>
      <c r="E24" s="2">
        <v>28151630483</v>
      </c>
      <c r="F24" s="35">
        <v>5.644753606335237E-3</v>
      </c>
      <c r="G24" s="2"/>
    </row>
    <row r="25" spans="1:7" x14ac:dyDescent="0.2">
      <c r="A25" s="2">
        <v>23</v>
      </c>
      <c r="B25" s="2" t="s">
        <v>33</v>
      </c>
      <c r="C25" s="2">
        <v>10792762738</v>
      </c>
      <c r="D25" s="2">
        <v>13661903055</v>
      </c>
      <c r="E25" s="2">
        <v>24454665793</v>
      </c>
      <c r="F25" s="35">
        <v>4.9034660003127927E-3</v>
      </c>
      <c r="G25" s="2"/>
    </row>
    <row r="26" spans="1:7" x14ac:dyDescent="0.2">
      <c r="A26" s="2">
        <v>24</v>
      </c>
      <c r="B26" s="2" t="s">
        <v>34</v>
      </c>
      <c r="C26" s="2">
        <v>18037290757</v>
      </c>
      <c r="D26" s="2">
        <v>5151600000</v>
      </c>
      <c r="E26" s="2">
        <v>23188890757</v>
      </c>
      <c r="F26" s="35">
        <v>4.6496622924392904E-3</v>
      </c>
      <c r="G26" s="2"/>
    </row>
    <row r="27" spans="1:7" x14ac:dyDescent="0.2">
      <c r="A27" s="2">
        <v>25</v>
      </c>
      <c r="B27" s="2" t="s">
        <v>22</v>
      </c>
      <c r="C27" s="2">
        <v>20653960120</v>
      </c>
      <c r="D27" s="2">
        <v>1510801961</v>
      </c>
      <c r="E27" s="2">
        <v>22164762081</v>
      </c>
      <c r="F27" s="35">
        <v>4.444311698600923E-3</v>
      </c>
      <c r="G27" s="2"/>
    </row>
    <row r="28" spans="1:7" x14ac:dyDescent="0.2">
      <c r="A28" s="2">
        <v>26</v>
      </c>
      <c r="B28" s="2" t="s">
        <v>17</v>
      </c>
      <c r="C28" s="2">
        <v>12795415241</v>
      </c>
      <c r="D28" s="2">
        <v>7946056834</v>
      </c>
      <c r="E28" s="2">
        <v>20741472075</v>
      </c>
      <c r="F28" s="35">
        <v>4.1589242714293075E-3</v>
      </c>
      <c r="G28" s="2"/>
    </row>
    <row r="29" spans="1:7" x14ac:dyDescent="0.2">
      <c r="A29" s="2">
        <v>27</v>
      </c>
      <c r="B29" s="2" t="s">
        <v>19</v>
      </c>
      <c r="C29" s="2">
        <v>10254746506</v>
      </c>
      <c r="D29" s="2">
        <v>5488133573</v>
      </c>
      <c r="E29" s="2">
        <v>15742880079</v>
      </c>
      <c r="F29" s="35">
        <v>3.1566441295008247E-3</v>
      </c>
      <c r="G29" s="2"/>
    </row>
    <row r="30" spans="1:7" x14ac:dyDescent="0.2">
      <c r="A30" s="2">
        <v>28</v>
      </c>
      <c r="B30" s="2" t="s">
        <v>15</v>
      </c>
      <c r="C30" s="2">
        <v>11373252402</v>
      </c>
      <c r="D30" s="2">
        <v>3523615980</v>
      </c>
      <c r="E30" s="2">
        <v>14896868382</v>
      </c>
      <c r="F30" s="35">
        <v>2.9870082151431691E-3</v>
      </c>
      <c r="G30" s="2"/>
    </row>
    <row r="31" spans="1:7" x14ac:dyDescent="0.2">
      <c r="A31" s="2">
        <v>29</v>
      </c>
      <c r="B31" s="2" t="s">
        <v>30</v>
      </c>
      <c r="C31" s="2">
        <v>10295934635</v>
      </c>
      <c r="D31" s="2">
        <v>3400000000</v>
      </c>
      <c r="E31" s="2">
        <v>13695934635</v>
      </c>
      <c r="F31" s="35">
        <v>2.7462059957675785E-3</v>
      </c>
      <c r="G31" s="2"/>
    </row>
    <row r="32" spans="1:7" x14ac:dyDescent="0.2">
      <c r="A32" s="2">
        <v>30</v>
      </c>
      <c r="B32" s="2" t="s">
        <v>21</v>
      </c>
      <c r="C32" s="2">
        <v>7509243185</v>
      </c>
      <c r="D32" s="2">
        <v>5700275000</v>
      </c>
      <c r="E32" s="2">
        <v>13209518185</v>
      </c>
      <c r="F32" s="35">
        <v>2.6486734208079738E-3</v>
      </c>
      <c r="G32" s="2"/>
    </row>
    <row r="33" spans="1:7" x14ac:dyDescent="0.2">
      <c r="A33" s="2">
        <v>31</v>
      </c>
      <c r="B33" s="2" t="s">
        <v>23</v>
      </c>
      <c r="C33" s="2">
        <v>8048708190</v>
      </c>
      <c r="D33" s="2">
        <v>4669866667</v>
      </c>
      <c r="E33" s="2">
        <v>12718574857</v>
      </c>
      <c r="F33" s="35">
        <v>2.5502331502556979E-3</v>
      </c>
      <c r="G33" s="2"/>
    </row>
    <row r="34" spans="1:7" x14ac:dyDescent="0.2">
      <c r="A34" s="2">
        <v>32</v>
      </c>
      <c r="B34" s="2" t="s">
        <v>5</v>
      </c>
      <c r="C34" s="2">
        <v>5234953320</v>
      </c>
      <c r="D34" s="2">
        <v>4434000000</v>
      </c>
      <c r="E34" s="2">
        <v>9668953320</v>
      </c>
      <c r="F34" s="35">
        <v>1.9387459335797883E-3</v>
      </c>
      <c r="G34" s="2"/>
    </row>
    <row r="35" spans="1:7" x14ac:dyDescent="0.2">
      <c r="A35" s="2">
        <v>33</v>
      </c>
      <c r="B35" s="2" t="s">
        <v>36</v>
      </c>
      <c r="C35" s="2">
        <v>7241294243</v>
      </c>
      <c r="D35" s="2">
        <v>2013000000</v>
      </c>
      <c r="E35" s="2">
        <v>9254294243</v>
      </c>
      <c r="F35" s="35">
        <v>1.8556016083617927E-3</v>
      </c>
      <c r="G35" s="2"/>
    </row>
    <row r="36" spans="1:7" x14ac:dyDescent="0.2">
      <c r="A36" s="2">
        <v>34</v>
      </c>
      <c r="B36" s="2" t="s">
        <v>35</v>
      </c>
      <c r="C36" s="2">
        <v>6368991000</v>
      </c>
      <c r="D36" s="2">
        <v>2800000000</v>
      </c>
      <c r="E36" s="2">
        <v>9168991000</v>
      </c>
      <c r="F36" s="35">
        <v>1.838497242458471E-3</v>
      </c>
      <c r="G36" s="2"/>
    </row>
    <row r="37" spans="1:7" x14ac:dyDescent="0.2">
      <c r="A37" s="2">
        <v>35</v>
      </c>
      <c r="B37" s="2" t="s">
        <v>7</v>
      </c>
      <c r="C37" s="2">
        <v>1568251835</v>
      </c>
      <c r="D37" s="2">
        <v>3891000000</v>
      </c>
      <c r="E37" s="2">
        <v>5459251835</v>
      </c>
      <c r="F37" s="35">
        <v>1.0946481946087468E-3</v>
      </c>
      <c r="G37" s="2"/>
    </row>
    <row r="38" spans="1:7" x14ac:dyDescent="0.2">
      <c r="A38" s="2">
        <v>36</v>
      </c>
      <c r="B38" s="2" t="s">
        <v>11</v>
      </c>
      <c r="C38" s="2">
        <v>4245276495</v>
      </c>
      <c r="D38" s="2">
        <v>160000000</v>
      </c>
      <c r="E38" s="2">
        <v>4405276495</v>
      </c>
      <c r="F38" s="35">
        <v>8.8331297176806232E-4</v>
      </c>
      <c r="G38" s="2"/>
    </row>
    <row r="39" spans="1:7" x14ac:dyDescent="0.2">
      <c r="A39" s="2">
        <v>37</v>
      </c>
      <c r="B39" s="2" t="s">
        <v>10</v>
      </c>
      <c r="C39" s="2">
        <v>2674320810</v>
      </c>
      <c r="D39" s="2">
        <v>647620000</v>
      </c>
      <c r="E39" s="2">
        <v>3321940810</v>
      </c>
      <c r="F39" s="35">
        <v>6.6609063296007806E-4</v>
      </c>
      <c r="G39" s="2"/>
    </row>
    <row r="40" spans="1:7" x14ac:dyDescent="0.2">
      <c r="A40" s="2">
        <v>38</v>
      </c>
      <c r="B40" s="2" t="s">
        <v>32</v>
      </c>
      <c r="C40" s="2">
        <v>709425076</v>
      </c>
      <c r="D40" s="2">
        <v>250000000</v>
      </c>
      <c r="E40" s="2">
        <v>959425076</v>
      </c>
      <c r="F40" s="35">
        <v>1.9237671370508585E-4</v>
      </c>
      <c r="G40" s="2"/>
    </row>
    <row r="41" spans="1:7" x14ac:dyDescent="0.2">
      <c r="A41" s="2">
        <v>39</v>
      </c>
      <c r="B41" s="2" t="s">
        <v>41</v>
      </c>
      <c r="C41" s="2">
        <v>801302001</v>
      </c>
      <c r="D41" s="2">
        <v>60000000</v>
      </c>
      <c r="E41" s="2">
        <v>861302001</v>
      </c>
      <c r="F41" s="35">
        <v>1.7270181132934508E-4</v>
      </c>
      <c r="G41" s="2"/>
    </row>
    <row r="42" spans="1:7" x14ac:dyDescent="0.2">
      <c r="A42" s="2">
        <v>40</v>
      </c>
      <c r="B42" s="2" t="s">
        <v>40</v>
      </c>
      <c r="C42" s="2">
        <v>517758844</v>
      </c>
      <c r="D42" s="2">
        <v>70000000</v>
      </c>
      <c r="E42" s="2">
        <v>587758844</v>
      </c>
      <c r="F42" s="35">
        <v>1.1785299101335998E-4</v>
      </c>
      <c r="G42" s="2"/>
    </row>
    <row r="43" spans="1:7" x14ac:dyDescent="0.2">
      <c r="A43" s="2">
        <v>41</v>
      </c>
      <c r="B43" s="2" t="s">
        <v>39</v>
      </c>
      <c r="C43" s="2">
        <v>316645735</v>
      </c>
      <c r="D43" s="2">
        <v>200000000</v>
      </c>
      <c r="E43" s="2">
        <v>516645735</v>
      </c>
      <c r="F43" s="35">
        <v>1.0359392425245371E-4</v>
      </c>
      <c r="G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Analysis </vt:lpstr>
      <vt:lpstr>Ministry Ranking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gbainde</dc:creator>
  <cp:lastModifiedBy>budgIT</cp:lastModifiedBy>
  <dcterms:created xsi:type="dcterms:W3CDTF">2012-10-12T19:30:42Z</dcterms:created>
  <dcterms:modified xsi:type="dcterms:W3CDTF">2013-09-17T12:07:53Z</dcterms:modified>
</cp:coreProperties>
</file>